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485" yWindow="150" windowWidth="15420" windowHeight="84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<sst xmlns="http://schemas.openxmlformats.org/spreadsheetml/2006/main" count="321" uniqueCount="138">
  <si>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</si>
  <si>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</si>
  <si>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</si>
  <si>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</si>
  <si>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</si>
  <si>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</si>
  <si>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</si>
  <si>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</si>
  <si>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</si>
  <si>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</si>
  <si>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</si>
  <si>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</si>
  <si>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</si>
  <si>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</si>
  <si>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</si>
  <si>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</si>
  <si>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</si>
  <si>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</si>
  <si>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</si>
  <si>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</si>
  <si>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</si>
  <si>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</si>
  <si>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</si>
  <si>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</si>
  <si>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</si>
  <si>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</si>
  <si>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</si>
  <si>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</si>
  <si>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</si>
  <si>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</si>
  <si>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</si>
  <si>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</si>
  <si>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</si>
  <si>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</si>
  <si>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</si>
  <si>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</si>
  <si>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</si>
  <si>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</si>
  <si>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</si>
  <si>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</si>
  <si>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</si>
  <si>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</si>
  <si>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</si>
  <si>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</si>
  <si>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</si>
  <si>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</si>
  <si>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</si>
  <si>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</si>
  <si>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</si>
  <si>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</si>
  <si>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</si>
  <si>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</si>
  <si>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</si>
  <si>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</si>
  <si>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</si>
  <si>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</si>
  <si>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</si>
  <si>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</si>
  <si>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</si>
  <si>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</si>
  <si>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</si>
  <si>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</si>
  <si>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</si>
  <si>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</si>
  <si>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</si>
  <si>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</si>
  <si>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</si>
  <si>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</si>
  <si>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</si>
  <si>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</si>
  <si>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</si>
  <si>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</si>
  <si>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</si>
  <si>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</si>
  <si>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</si>
  <si>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</si>
  <si>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</si>
  <si>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</si>
  <si>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</si>
  <si>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</si>
  <si>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</si>
  <si>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</si>
  <si>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</si>
  <si>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</si>
  <si>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</si>
  <si>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</si>
  <si>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</si>
  <si>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</si>
  <si>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</si>
  <si>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</si>
  <si>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</si>
  <si>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</si>
  <si>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</si>
  <si>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</si>
  <si>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</si>
  <si>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</si>
  <si>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</si>
  <si>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</si>
  <si>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</si>
  <si>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</si>
  <si>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</si>
  <si>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</si>
  <si>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</si>
  <si>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CHE</t>
  </si>
  <si>
    <t>IND</t>
  </si>
  <si>
    <t>FLU</t>
  </si>
  <si>
    <t>BOR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</si>
  <si>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</si>
  <si>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</si>
  <si>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</si>
  <si>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</si>
  <si>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</si>
  <si>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</si>
  <si>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</si>
  <si>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</si>
  <si>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</si>
  <si>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</si>
  <si>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</si>
  <si>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</si>
  <si>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</si>
  <si>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</si>
  <si>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</si>
  <si>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</si>
  <si>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</si>
  <si>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</si>
  <si>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</si>
  <si>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MAR</t>
  </si>
  <si>
    <t>CAM</t>
  </si>
  <si>
    <t>VAS</t>
  </si>
  <si>
    <t>BAN</t>
  </si>
  <si>
    <t>REA</t>
  </si>
  <si>
    <t>SAN</t>
  </si>
  <si>
    <t>LAZ</t>
  </si>
  <si>
    <t>BAR</t>
  </si>
  <si>
    <t>TOR</t>
  </si>
  <si>
    <t>ARCB - Novembro 2014</t>
  </si>
  <si>
    <t>SPA</t>
  </si>
  <si>
    <t>COR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</si>
</sst>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3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4" xfId="0" applyNumberFormat="1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/>
    </xf>
    <xf numFmtId="0" fontId="0" fillId="0" borderId="0" xfId="0" applyBorder="1" applyAlignment="1">
      <alignment/>
    </xf>
    <xf numFmtId="0" fontId="68" fillId="0" borderId="32" xfId="0" applyFont="1" applyBorder="1" applyAlignment="1">
      <alignment/>
    </xf>
    <xf numFmtId="0" fontId="2" fillId="0" borderId="0" xfId="0" applyFont="1" applyAlignment="1">
      <alignment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28" fillId="47" borderId="35" xfId="0" applyFont="1" applyFill="1" applyBorder="1" applyAlignment="1">
      <alignment/>
    </xf>
    <xf numFmtId="0" fontId="0" fillId="47" borderId="35" xfId="0" applyFill="1" applyBorder="1" applyAlignment="1">
      <alignment/>
    </xf>
    <xf numFmtId="0" fontId="3" fillId="47" borderId="35" xfId="0" applyFont="1" applyFill="1" applyBorder="1" applyAlignment="1">
      <alignment horizontal="center" vertical="center"/>
    </xf>
    <xf numFmtId="0" fontId="69" fillId="47" borderId="35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29" fillId="47" borderId="0" xfId="0" applyFont="1" applyFill="1" applyAlignment="1">
      <alignment horizontal="center" vertical="center"/>
    </xf>
    <xf numFmtId="0" fontId="68" fillId="0" borderId="31" xfId="0" applyFont="1" applyFill="1" applyBorder="1" applyAlignment="1">
      <alignment/>
    </xf>
    <xf numFmtId="0" fontId="68" fillId="0" borderId="32" xfId="0" applyFont="1" applyFill="1" applyBorder="1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P82" sqref="P82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45" t="s">
        <v>135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  <c r="O1" s="21"/>
      <c r="P1" s="21"/>
      <c r="Q1" s="21"/>
      <c r="R1" s="21"/>
      <c r="S1" s="21"/>
      <c r="T1" s="21"/>
      <c r="U1" s="21"/>
    </row>
    <row r="2" spans="1:21" ht="13.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  <c r="O2" s="21"/>
      <c r="P2" s="21"/>
      <c r="Q2" s="21"/>
      <c r="R2" s="21"/>
      <c r="S2" s="21"/>
      <c r="T2" s="21"/>
      <c r="U2" s="21"/>
    </row>
    <row r="3" spans="1:14" ht="16.5" customHeight="1">
      <c r="A3" s="153" t="s">
        <v>15</v>
      </c>
      <c r="B3" s="151" t="s">
        <v>1</v>
      </c>
      <c r="C3" s="151"/>
      <c r="E3" s="155">
        <v>41944</v>
      </c>
      <c r="F3" s="156"/>
      <c r="G3" s="157"/>
      <c r="I3" s="22"/>
      <c r="J3" s="22"/>
      <c r="K3" s="22"/>
      <c r="L3" s="22"/>
      <c r="M3" s="22"/>
      <c r="N3" s="22"/>
    </row>
    <row r="4" spans="1:14" ht="15" customHeight="1" thickBot="1">
      <c r="A4" s="154"/>
      <c r="B4" s="152"/>
      <c r="C4" s="152"/>
      <c r="D4" s="3"/>
      <c r="E4" s="158"/>
      <c r="F4" s="159"/>
      <c r="G4" s="160"/>
      <c r="I4" s="22"/>
      <c r="J4" s="22"/>
      <c r="K4" s="22"/>
      <c r="L4" s="22"/>
      <c r="M4" s="22"/>
      <c r="N4" s="22"/>
    </row>
    <row r="5" ht="18.75" thickBot="1"/>
    <row r="6" spans="2:14" ht="24" thickBot="1">
      <c r="B6" s="142" t="s">
        <v>24</v>
      </c>
      <c r="C6" s="143"/>
      <c r="D6" s="143"/>
      <c r="E6" s="143"/>
      <c r="F6" s="144"/>
      <c r="G6" s="19" t="s">
        <v>91</v>
      </c>
      <c r="H6" s="50"/>
      <c r="I6" s="142" t="s">
        <v>25</v>
      </c>
      <c r="J6" s="143"/>
      <c r="K6" s="143"/>
      <c r="L6" s="143"/>
      <c r="M6" s="144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BOR</v>
      </c>
      <c r="C8" s="25">
        <v>0</v>
      </c>
      <c r="D8" s="26" t="s">
        <v>0</v>
      </c>
      <c r="E8" s="25">
        <v>2</v>
      </c>
      <c r="F8" s="27" t="str">
        <f>Times!A4</f>
        <v>REA</v>
      </c>
      <c r="G8" s="28" t="s">
        <v>27</v>
      </c>
      <c r="H8" s="29"/>
      <c r="I8" s="30" t="str">
        <f>Times!A11</f>
        <v>BAR</v>
      </c>
      <c r="J8" s="25">
        <v>2</v>
      </c>
      <c r="K8" s="26" t="s">
        <v>0</v>
      </c>
      <c r="L8" s="25">
        <v>2</v>
      </c>
      <c r="M8" s="27" t="str">
        <f>Times!A14</f>
        <v>SPA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CHE</v>
      </c>
      <c r="C10" s="25">
        <v>4</v>
      </c>
      <c r="D10" s="26" t="s">
        <v>0</v>
      </c>
      <c r="E10" s="25">
        <v>1</v>
      </c>
      <c r="F10" s="27" t="str">
        <f>Times!A5</f>
        <v>COR</v>
      </c>
      <c r="G10" s="28" t="s">
        <v>26</v>
      </c>
      <c r="H10" s="29"/>
      <c r="I10" s="30" t="str">
        <f>Times!A12</f>
        <v>FLA</v>
      </c>
      <c r="J10" s="25">
        <v>2</v>
      </c>
      <c r="K10" s="26" t="s">
        <v>0</v>
      </c>
      <c r="L10" s="25">
        <v>3</v>
      </c>
      <c r="M10" s="27" t="str">
        <f>Times!A15</f>
        <v>CAM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MAR</v>
      </c>
      <c r="C12" s="25">
        <v>1</v>
      </c>
      <c r="D12" s="26" t="s">
        <v>0</v>
      </c>
      <c r="E12" s="25">
        <v>3</v>
      </c>
      <c r="F12" s="27" t="str">
        <f>Times!A6</f>
        <v>IND</v>
      </c>
      <c r="G12" s="28" t="s">
        <v>28</v>
      </c>
      <c r="H12" s="29"/>
      <c r="I12" s="30" t="str">
        <f>Times!A13</f>
        <v>LAZ</v>
      </c>
      <c r="J12" s="25">
        <v>2</v>
      </c>
      <c r="K12" s="26" t="s">
        <v>0</v>
      </c>
      <c r="L12" s="25">
        <v>0</v>
      </c>
      <c r="M12" s="27" t="str">
        <f>Times!A16</f>
        <v>FLU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TOR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MIL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COR</v>
      </c>
      <c r="C16" s="25">
        <v>2</v>
      </c>
      <c r="D16" s="26" t="s">
        <v>0</v>
      </c>
      <c r="E16" s="25">
        <v>1</v>
      </c>
      <c r="F16" s="27" t="str">
        <f>Times!A8</f>
        <v>SAN</v>
      </c>
      <c r="G16" s="49" t="s">
        <v>32</v>
      </c>
      <c r="H16" s="29"/>
      <c r="I16" s="30" t="str">
        <f>Times!A15</f>
        <v>CAM</v>
      </c>
      <c r="J16" s="25">
        <v>1</v>
      </c>
      <c r="K16" s="26" t="s">
        <v>0</v>
      </c>
      <c r="L16" s="25">
        <v>0</v>
      </c>
      <c r="M16" s="27" t="str">
        <f>Times!A18</f>
        <v>BAN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IND</v>
      </c>
      <c r="C18" s="25">
        <v>2</v>
      </c>
      <c r="D18" s="26" t="s">
        <v>0</v>
      </c>
      <c r="E18" s="25">
        <v>3</v>
      </c>
      <c r="F18" s="27" t="str">
        <f>Times!A9</f>
        <v>MAN</v>
      </c>
      <c r="G18" s="49" t="s">
        <v>33</v>
      </c>
      <c r="H18" s="29"/>
      <c r="I18" s="30" t="str">
        <f>Times!A16</f>
        <v>FLU</v>
      </c>
      <c r="J18" s="141">
        <v>3</v>
      </c>
      <c r="K18" s="36" t="s">
        <v>0</v>
      </c>
      <c r="L18" s="141">
        <v>1</v>
      </c>
      <c r="M18" s="27" t="str">
        <f>Times!A19</f>
        <v>VAS</v>
      </c>
      <c r="N18" s="49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BOR</v>
      </c>
      <c r="C20" s="25">
        <v>1</v>
      </c>
      <c r="D20" s="26" t="s">
        <v>0</v>
      </c>
      <c r="E20" s="25">
        <v>0</v>
      </c>
      <c r="F20" s="27" t="str">
        <f>Times!A7</f>
        <v>TOR</v>
      </c>
      <c r="G20" s="49" t="s">
        <v>34</v>
      </c>
      <c r="H20" s="29"/>
      <c r="I20" s="30" t="str">
        <f>Times!A11</f>
        <v>BAR</v>
      </c>
      <c r="J20" s="25">
        <v>1</v>
      </c>
      <c r="K20" s="26" t="s">
        <v>0</v>
      </c>
      <c r="L20" s="25">
        <v>2</v>
      </c>
      <c r="M20" s="27" t="str">
        <f>Times!A17</f>
        <v>MIL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CHE</v>
      </c>
      <c r="C22" s="25">
        <v>1</v>
      </c>
      <c r="D22" s="26" t="s">
        <v>0</v>
      </c>
      <c r="E22" s="25">
        <v>1</v>
      </c>
      <c r="F22" s="27" t="str">
        <f>Times!A8</f>
        <v>SAN</v>
      </c>
      <c r="G22" s="54" t="s">
        <v>39</v>
      </c>
      <c r="H22" s="29"/>
      <c r="I22" s="30" t="str">
        <f>Times!A12</f>
        <v>FLA</v>
      </c>
      <c r="J22" s="25">
        <v>6</v>
      </c>
      <c r="K22" s="26" t="s">
        <v>0</v>
      </c>
      <c r="L22" s="25">
        <v>0</v>
      </c>
      <c r="M22" s="27" t="str">
        <f>Times!A18</f>
        <v>BAN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MAR</v>
      </c>
      <c r="C24" s="25">
        <v>0</v>
      </c>
      <c r="D24" s="26" t="s">
        <v>0</v>
      </c>
      <c r="E24" s="25">
        <v>4</v>
      </c>
      <c r="F24" s="27" t="str">
        <f>Times!A9</f>
        <v>MAN</v>
      </c>
      <c r="G24" s="54" t="s">
        <v>40</v>
      </c>
      <c r="H24" s="29"/>
      <c r="I24" s="30" t="str">
        <f>Times!A13</f>
        <v>LAZ</v>
      </c>
      <c r="J24" s="141">
        <v>2</v>
      </c>
      <c r="K24" s="36" t="s">
        <v>0</v>
      </c>
      <c r="L24" s="141">
        <v>0</v>
      </c>
      <c r="M24" s="27" t="str">
        <f>Times!A19</f>
        <v>VAS</v>
      </c>
      <c r="N24" s="54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REA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SPA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COR</v>
      </c>
      <c r="C28" s="25">
        <v>1</v>
      </c>
      <c r="D28" s="26" t="s">
        <v>0</v>
      </c>
      <c r="E28" s="25">
        <v>2</v>
      </c>
      <c r="F28" s="27" t="str">
        <f>Times!A6</f>
        <v>IND</v>
      </c>
      <c r="G28" s="57" t="s">
        <v>42</v>
      </c>
      <c r="H28" s="29"/>
      <c r="I28" s="30" t="str">
        <f>Times!A15</f>
        <v>CAM</v>
      </c>
      <c r="J28" s="25">
        <v>2</v>
      </c>
      <c r="K28" s="26" t="s">
        <v>0</v>
      </c>
      <c r="L28" s="25">
        <v>3</v>
      </c>
      <c r="M28" s="27" t="str">
        <f>Times!A16</f>
        <v>FLU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CHE</v>
      </c>
      <c r="C30" s="25">
        <v>0</v>
      </c>
      <c r="D30" s="26" t="s">
        <v>0</v>
      </c>
      <c r="E30" s="25">
        <v>1</v>
      </c>
      <c r="F30" s="27" t="str">
        <f>Times!A3</f>
        <v>MAR</v>
      </c>
      <c r="G30" s="57" t="s">
        <v>43</v>
      </c>
      <c r="H30" s="29"/>
      <c r="I30" s="30" t="str">
        <f>Times!A12</f>
        <v>FLA</v>
      </c>
      <c r="J30" s="25">
        <v>4</v>
      </c>
      <c r="K30" s="26" t="s">
        <v>0</v>
      </c>
      <c r="L30" s="25">
        <v>4</v>
      </c>
      <c r="M30" s="27" t="str">
        <f>Times!A13</f>
        <v>LAZ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TOR</v>
      </c>
      <c r="C32" s="25">
        <v>2</v>
      </c>
      <c r="D32" s="26" t="s">
        <v>0</v>
      </c>
      <c r="E32" s="25">
        <v>1</v>
      </c>
      <c r="F32" s="27" t="str">
        <f>Times!A8</f>
        <v>SAN</v>
      </c>
      <c r="G32" s="57" t="s">
        <v>44</v>
      </c>
      <c r="H32" s="29"/>
      <c r="I32" s="30" t="str">
        <f>Times!A17</f>
        <v>MIL</v>
      </c>
      <c r="J32" s="25">
        <v>5</v>
      </c>
      <c r="K32" s="26" t="s">
        <v>0</v>
      </c>
      <c r="L32" s="25">
        <v>2</v>
      </c>
      <c r="M32" s="27" t="str">
        <f>Times!A18</f>
        <v>BAN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35" t="str">
        <f>Times!A1</f>
        <v>BOR</v>
      </c>
      <c r="C34" s="25">
        <v>2</v>
      </c>
      <c r="D34" s="26" t="s">
        <v>0</v>
      </c>
      <c r="E34" s="25">
        <v>1</v>
      </c>
      <c r="F34" s="27" t="str">
        <f>Times!A9</f>
        <v>MAN</v>
      </c>
      <c r="G34" s="59" t="s">
        <v>45</v>
      </c>
      <c r="H34" s="29"/>
      <c r="I34" s="30" t="str">
        <f>Times!A11</f>
        <v>BAR</v>
      </c>
      <c r="J34" s="141">
        <v>4</v>
      </c>
      <c r="K34" s="36" t="s">
        <v>0</v>
      </c>
      <c r="L34" s="141">
        <v>3</v>
      </c>
      <c r="M34" s="27" t="str">
        <f>Times!A19</f>
        <v>VAS</v>
      </c>
      <c r="N34" s="59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IND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FLU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MAR</v>
      </c>
      <c r="C38" s="25">
        <v>1</v>
      </c>
      <c r="D38" s="26" t="s">
        <v>0</v>
      </c>
      <c r="E38" s="25">
        <v>0</v>
      </c>
      <c r="F38" s="27" t="str">
        <f>Times!A5</f>
        <v>COR</v>
      </c>
      <c r="G38" s="59" t="s">
        <v>46</v>
      </c>
      <c r="H38" s="29"/>
      <c r="I38" s="30" t="str">
        <f>Times!A13</f>
        <v>LAZ</v>
      </c>
      <c r="J38" s="25">
        <v>3</v>
      </c>
      <c r="K38" s="26" t="s">
        <v>0</v>
      </c>
      <c r="L38" s="25">
        <v>1</v>
      </c>
      <c r="M38" s="27" t="str">
        <f>Times!A15</f>
        <v>CAM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CHE</v>
      </c>
      <c r="C40" s="25">
        <v>2</v>
      </c>
      <c r="D40" s="26" t="s">
        <v>0</v>
      </c>
      <c r="E40" s="25">
        <v>3</v>
      </c>
      <c r="F40" s="27" t="str">
        <f>Times!A4</f>
        <v>REA</v>
      </c>
      <c r="G40" s="59" t="s">
        <v>47</v>
      </c>
      <c r="H40" s="29"/>
      <c r="I40" s="30" t="str">
        <f>Times!A12</f>
        <v>FLA</v>
      </c>
      <c r="J40" s="25">
        <v>2</v>
      </c>
      <c r="K40" s="26" t="s">
        <v>0</v>
      </c>
      <c r="L40" s="25">
        <v>2</v>
      </c>
      <c r="M40" s="27" t="str">
        <f>Times!A14</f>
        <v>SPA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 t="str">
        <f>Times!A1</f>
        <v>BOR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BAR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TOR</v>
      </c>
      <c r="C44" s="25">
        <v>2</v>
      </c>
      <c r="D44" s="26" t="s">
        <v>0</v>
      </c>
      <c r="E44" s="25">
        <v>2</v>
      </c>
      <c r="F44" s="27" t="str">
        <f>Times!A9</f>
        <v>MAN</v>
      </c>
      <c r="G44" s="61" t="s">
        <v>48</v>
      </c>
      <c r="H44" s="29"/>
      <c r="I44" s="30" t="str">
        <f>Times!A17</f>
        <v>MIL</v>
      </c>
      <c r="J44" s="141">
        <v>0</v>
      </c>
      <c r="K44" s="36" t="s">
        <v>0</v>
      </c>
      <c r="L44" s="141">
        <v>1</v>
      </c>
      <c r="M44" s="27" t="str">
        <f>Times!A19</f>
        <v>VAS</v>
      </c>
      <c r="N44" s="61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IND</v>
      </c>
      <c r="C46" s="25">
        <v>6</v>
      </c>
      <c r="D46" s="26" t="s">
        <v>0</v>
      </c>
      <c r="E46" s="25">
        <v>1</v>
      </c>
      <c r="F46" s="27" t="str">
        <f>Times!A8</f>
        <v>SAN</v>
      </c>
      <c r="G46" s="62" t="s">
        <v>51</v>
      </c>
      <c r="H46" s="29"/>
      <c r="I46" s="30" t="str">
        <f>Times!A16</f>
        <v>FLU</v>
      </c>
      <c r="J46" s="25">
        <v>7</v>
      </c>
      <c r="K46" s="26" t="s">
        <v>0</v>
      </c>
      <c r="L46" s="25">
        <v>2</v>
      </c>
      <c r="M46" s="27" t="str">
        <f>Times!A18</f>
        <v>BAN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REA</v>
      </c>
      <c r="C48" s="25">
        <v>2</v>
      </c>
      <c r="D48" s="26" t="s">
        <v>0</v>
      </c>
      <c r="E48" s="25">
        <v>0</v>
      </c>
      <c r="F48" s="27" t="str">
        <f>Times!A5</f>
        <v>COR</v>
      </c>
      <c r="G48" s="62" t="s">
        <v>52</v>
      </c>
      <c r="H48" s="29"/>
      <c r="I48" s="30" t="str">
        <f>Times!A14</f>
        <v>SPA</v>
      </c>
      <c r="J48" s="25">
        <v>0</v>
      </c>
      <c r="K48" s="26" t="s">
        <v>0</v>
      </c>
      <c r="L48" s="25">
        <v>0</v>
      </c>
      <c r="M48" s="27" t="str">
        <f>Times!A15</f>
        <v>CAM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MAN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VAS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35" t="str">
        <f>Times!A1</f>
        <v>BOR</v>
      </c>
      <c r="C52" s="25">
        <v>1</v>
      </c>
      <c r="D52" s="26" t="s">
        <v>0</v>
      </c>
      <c r="E52" s="25">
        <v>0</v>
      </c>
      <c r="F52" s="27" t="str">
        <f>Times!A3</f>
        <v>MAR</v>
      </c>
      <c r="G52" s="63" t="s">
        <v>80</v>
      </c>
      <c r="H52" s="29"/>
      <c r="I52" s="30" t="str">
        <f>Times!A11</f>
        <v>BAR</v>
      </c>
      <c r="J52" s="25">
        <v>1</v>
      </c>
      <c r="K52" s="26" t="s">
        <v>0</v>
      </c>
      <c r="L52" s="25">
        <v>1</v>
      </c>
      <c r="M52" s="27" t="str">
        <f>Times!A13</f>
        <v>LAZ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4" ht="18" customHeight="1" thickBot="1">
      <c r="A54" s="23">
        <v>24</v>
      </c>
      <c r="B54" s="24" t="str">
        <f>Times!A2</f>
        <v>CHE</v>
      </c>
      <c r="C54" s="25">
        <v>1</v>
      </c>
      <c r="D54" s="26" t="s">
        <v>0</v>
      </c>
      <c r="E54" s="25">
        <v>1</v>
      </c>
      <c r="F54" s="27" t="str">
        <f>Times!A7</f>
        <v>TOR</v>
      </c>
      <c r="G54" s="62" t="s">
        <v>53</v>
      </c>
      <c r="H54" s="29"/>
      <c r="I54" s="30" t="str">
        <f>Times!A12</f>
        <v>FLA</v>
      </c>
      <c r="J54" s="25">
        <v>3</v>
      </c>
      <c r="K54" s="26" t="s">
        <v>0</v>
      </c>
      <c r="L54" s="25">
        <v>3</v>
      </c>
      <c r="M54" s="27" t="str">
        <f>Times!A17</f>
        <v>MIL</v>
      </c>
      <c r="N54" s="62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SAN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BAN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35" t="str">
        <f>Times!A1</f>
        <v>BOR</v>
      </c>
      <c r="C58" s="25">
        <v>4</v>
      </c>
      <c r="D58" s="26" t="s">
        <v>0</v>
      </c>
      <c r="E58" s="25">
        <v>1</v>
      </c>
      <c r="F58" s="27" t="str">
        <f>Times!A5</f>
        <v>COR</v>
      </c>
      <c r="G58" s="64" t="s">
        <v>56</v>
      </c>
      <c r="H58" s="29"/>
      <c r="I58" s="30" t="str">
        <f>Times!A11</f>
        <v>BAR</v>
      </c>
      <c r="J58" s="25">
        <v>6</v>
      </c>
      <c r="K58" s="26" t="s">
        <v>0</v>
      </c>
      <c r="L58" s="25">
        <v>2</v>
      </c>
      <c r="M58" s="27" t="str">
        <f>Times!A15</f>
        <v>CAM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REA</v>
      </c>
      <c r="C60" s="25">
        <v>0</v>
      </c>
      <c r="D60" s="26" t="s">
        <v>0</v>
      </c>
      <c r="E60" s="25">
        <v>2</v>
      </c>
      <c r="F60" s="27" t="str">
        <f>Times!A6</f>
        <v>IND</v>
      </c>
      <c r="G60" s="63" t="s">
        <v>54</v>
      </c>
      <c r="H60" s="29"/>
      <c r="I60" s="30" t="str">
        <f>Times!A14</f>
        <v>SPA</v>
      </c>
      <c r="J60" s="25">
        <v>1</v>
      </c>
      <c r="K60" s="26" t="s">
        <v>0</v>
      </c>
      <c r="L60" s="25">
        <v>2</v>
      </c>
      <c r="M60" s="27" t="str">
        <f>Times!A16</f>
        <v>FLU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CHE</v>
      </c>
      <c r="C62" s="25">
        <v>1</v>
      </c>
      <c r="D62" s="26" t="s">
        <v>0</v>
      </c>
      <c r="E62" s="25">
        <v>1</v>
      </c>
      <c r="F62" s="27" t="str">
        <f>Times!A9</f>
        <v>MAN</v>
      </c>
      <c r="G62" s="63" t="s">
        <v>55</v>
      </c>
      <c r="H62" s="29"/>
      <c r="I62" s="30" t="str">
        <f>Times!A12</f>
        <v>FLA</v>
      </c>
      <c r="J62" s="141">
        <v>5</v>
      </c>
      <c r="K62" s="36" t="s">
        <v>0</v>
      </c>
      <c r="L62" s="141">
        <v>0</v>
      </c>
      <c r="M62" s="27" t="str">
        <f>Times!A19</f>
        <v>VAS</v>
      </c>
      <c r="N62" s="63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MAR</v>
      </c>
      <c r="C64" s="25">
        <v>0</v>
      </c>
      <c r="D64" s="26" t="s">
        <v>0</v>
      </c>
      <c r="E64" s="25">
        <v>2</v>
      </c>
      <c r="F64" s="27" t="str">
        <f>Times!A7</f>
        <v>TOR</v>
      </c>
      <c r="G64" s="64" t="s">
        <v>57</v>
      </c>
      <c r="H64" s="29"/>
      <c r="I64" s="30" t="str">
        <f>Times!A13</f>
        <v>LAZ</v>
      </c>
      <c r="J64" s="25">
        <v>2</v>
      </c>
      <c r="K64" s="26" t="s">
        <v>0</v>
      </c>
      <c r="L64" s="25">
        <v>0</v>
      </c>
      <c r="M64" s="27" t="str">
        <f>Times!A17</f>
        <v>MIL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REA</v>
      </c>
      <c r="C66" s="25">
        <v>2</v>
      </c>
      <c r="D66" s="26" t="s">
        <v>0</v>
      </c>
      <c r="E66" s="25">
        <v>0</v>
      </c>
      <c r="F66" s="27" t="str">
        <f>Times!A8</f>
        <v>SAN</v>
      </c>
      <c r="G66" s="61" t="s">
        <v>49</v>
      </c>
      <c r="H66" s="29"/>
      <c r="I66" s="30" t="str">
        <f>Times!A14</f>
        <v>SPA</v>
      </c>
      <c r="J66" s="25">
        <v>4</v>
      </c>
      <c r="K66" s="26" t="s">
        <v>0</v>
      </c>
      <c r="L66" s="25">
        <v>1</v>
      </c>
      <c r="M66" s="27" t="str">
        <f>Times!A18</f>
        <v>BAN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REA</v>
      </c>
      <c r="C68" s="25">
        <v>0</v>
      </c>
      <c r="D68" s="26" t="s">
        <v>0</v>
      </c>
      <c r="E68" s="25">
        <v>3</v>
      </c>
      <c r="F68" s="27" t="str">
        <f>Times!A9</f>
        <v>MAN</v>
      </c>
      <c r="G68" s="65" t="s">
        <v>59</v>
      </c>
      <c r="H68" s="29"/>
      <c r="I68" s="30" t="str">
        <f>Times!A14</f>
        <v>SPA</v>
      </c>
      <c r="J68" s="141">
        <v>2</v>
      </c>
      <c r="K68" s="36" t="s">
        <v>0</v>
      </c>
      <c r="L68" s="141">
        <v>0</v>
      </c>
      <c r="M68" s="27" t="str">
        <f>Times!A19</f>
        <v>VAS</v>
      </c>
      <c r="N68" s="65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MAR</v>
      </c>
      <c r="C70" s="25">
        <v>0</v>
      </c>
      <c r="D70" s="26" t="s">
        <v>0</v>
      </c>
      <c r="E70" s="25">
        <v>2</v>
      </c>
      <c r="F70" s="27" t="str">
        <f>Times!A8</f>
        <v>SAN</v>
      </c>
      <c r="G70" s="65" t="s">
        <v>60</v>
      </c>
      <c r="H70" s="29"/>
      <c r="I70" s="30" t="str">
        <f>Times!A13</f>
        <v>LAZ</v>
      </c>
      <c r="J70" s="25">
        <v>4</v>
      </c>
      <c r="K70" s="26" t="s">
        <v>0</v>
      </c>
      <c r="L70" s="25">
        <v>1</v>
      </c>
      <c r="M70" s="27" t="str">
        <f>Times!A18</f>
        <v>BAN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35" t="str">
        <f>Times!A1</f>
        <v>BOR</v>
      </c>
      <c r="C72" s="25">
        <v>1</v>
      </c>
      <c r="D72" s="26" t="s">
        <v>0</v>
      </c>
      <c r="E72" s="25">
        <v>3</v>
      </c>
      <c r="F72" s="27" t="str">
        <f>Times!A6</f>
        <v>IND</v>
      </c>
      <c r="G72" s="61" t="s">
        <v>50</v>
      </c>
      <c r="H72" s="29"/>
      <c r="I72" s="30" t="str">
        <f>Times!A11</f>
        <v>BAR</v>
      </c>
      <c r="J72" s="25">
        <v>3</v>
      </c>
      <c r="K72" s="26" t="s">
        <v>0</v>
      </c>
      <c r="L72" s="25">
        <v>2</v>
      </c>
      <c r="M72" s="27" t="str">
        <f>Times!A16</f>
        <v>FLU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COR</v>
      </c>
      <c r="C74" s="25">
        <v>0</v>
      </c>
      <c r="D74" s="26" t="s">
        <v>0</v>
      </c>
      <c r="E74" s="25">
        <v>0</v>
      </c>
      <c r="F74" s="27" t="str">
        <f>Times!A7</f>
        <v>TOR</v>
      </c>
      <c r="G74" s="97" t="s">
        <v>97</v>
      </c>
      <c r="H74" s="29"/>
      <c r="I74" s="30" t="str">
        <f>Times!A15</f>
        <v>CAM</v>
      </c>
      <c r="J74" s="25">
        <v>1</v>
      </c>
      <c r="K74" s="26" t="s">
        <v>0</v>
      </c>
      <c r="L74" s="25">
        <v>1</v>
      </c>
      <c r="M74" s="27" t="str">
        <f>Times!A17</f>
        <v>MIL</v>
      </c>
      <c r="N74" s="97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CHE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FLA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MAR</v>
      </c>
      <c r="C78" s="25">
        <v>0</v>
      </c>
      <c r="D78" s="26" t="s">
        <v>0</v>
      </c>
      <c r="E78" s="25">
        <v>0</v>
      </c>
      <c r="F78" s="27" t="str">
        <f>Times!A4</f>
        <v>REA</v>
      </c>
      <c r="G78" s="67" t="s">
        <v>62</v>
      </c>
      <c r="H78" s="29"/>
      <c r="I78" s="30" t="str">
        <f>Times!A13</f>
        <v>LAZ</v>
      </c>
      <c r="J78" s="25">
        <v>2</v>
      </c>
      <c r="K78" s="26" t="s">
        <v>0</v>
      </c>
      <c r="L78" s="25">
        <v>0</v>
      </c>
      <c r="M78" s="27" t="str">
        <f>Times!A14</f>
        <v>SPA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COR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CAM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BOR</v>
      </c>
      <c r="C82" s="25">
        <v>1</v>
      </c>
      <c r="D82" s="26" t="s">
        <v>0</v>
      </c>
      <c r="E82" s="25">
        <v>2</v>
      </c>
      <c r="F82" s="27" t="str">
        <f>Times!A2</f>
        <v>CHE</v>
      </c>
      <c r="G82" s="65" t="s">
        <v>61</v>
      </c>
      <c r="H82" s="29"/>
      <c r="I82" s="30" t="str">
        <f>Times!A11</f>
        <v>BAR</v>
      </c>
      <c r="J82" s="25">
        <v>5</v>
      </c>
      <c r="K82" s="26" t="s">
        <v>0</v>
      </c>
      <c r="L82" s="25">
        <v>3</v>
      </c>
      <c r="M82" s="27" t="str">
        <f>Times!A12</f>
        <v>FLA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IND</v>
      </c>
      <c r="C84" s="25">
        <v>2</v>
      </c>
      <c r="D84" s="26" t="s">
        <v>0</v>
      </c>
      <c r="E84" s="25">
        <v>1</v>
      </c>
      <c r="F84" s="27" t="str">
        <f>Times!A7</f>
        <v>TOR</v>
      </c>
      <c r="G84" s="67" t="s">
        <v>63</v>
      </c>
      <c r="H84" s="29"/>
      <c r="I84" s="30" t="str">
        <f>Times!A16</f>
        <v>FLU</v>
      </c>
      <c r="J84" s="25">
        <v>4</v>
      </c>
      <c r="K84" s="26" t="s">
        <v>0</v>
      </c>
      <c r="L84" s="25">
        <v>2</v>
      </c>
      <c r="M84" s="27" t="str">
        <f>Times!A17</f>
        <v>MIL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SAN</v>
      </c>
      <c r="C86" s="25">
        <v>1</v>
      </c>
      <c r="D86" s="26" t="s">
        <v>0</v>
      </c>
      <c r="E86" s="25">
        <v>0</v>
      </c>
      <c r="F86" s="27" t="str">
        <f>Times!A9</f>
        <v>MAN</v>
      </c>
      <c r="G86" s="64" t="s">
        <v>58</v>
      </c>
      <c r="H86" s="29"/>
      <c r="I86" s="35" t="str">
        <f>Times!A18</f>
        <v>BAN</v>
      </c>
      <c r="J86" s="25">
        <v>1</v>
      </c>
      <c r="K86" s="26" t="s">
        <v>0</v>
      </c>
      <c r="L86" s="25">
        <v>0</v>
      </c>
      <c r="M86" s="27" t="str">
        <f>Times!A19</f>
        <v>VAS</v>
      </c>
      <c r="N86" s="64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REA</v>
      </c>
      <c r="C88" s="25">
        <v>1</v>
      </c>
      <c r="D88" s="26" t="s">
        <v>0</v>
      </c>
      <c r="E88" s="25">
        <v>1</v>
      </c>
      <c r="F88" s="27" t="str">
        <f>Times!A7</f>
        <v>TOR</v>
      </c>
      <c r="G88" s="54" t="s">
        <v>41</v>
      </c>
      <c r="H88" s="29"/>
      <c r="I88" s="30" t="str">
        <f>Times!A14</f>
        <v>SPA</v>
      </c>
      <c r="J88" s="25">
        <v>0</v>
      </c>
      <c r="K88" s="26" t="s">
        <v>0</v>
      </c>
      <c r="L88" s="25">
        <v>1</v>
      </c>
      <c r="M88" s="27" t="str">
        <f>Times!A17</f>
        <v>MIL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MAR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LAZ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COR</v>
      </c>
      <c r="C92" s="25">
        <v>0</v>
      </c>
      <c r="D92" s="26" t="s">
        <v>0</v>
      </c>
      <c r="E92" s="25">
        <v>4</v>
      </c>
      <c r="F92" s="27" t="str">
        <f>Times!A9</f>
        <v>MAN</v>
      </c>
      <c r="G92" s="67" t="s">
        <v>64</v>
      </c>
      <c r="H92" s="29"/>
      <c r="I92" s="30" t="str">
        <f>Times!A15</f>
        <v>CAM</v>
      </c>
      <c r="J92" s="141">
        <v>3</v>
      </c>
      <c r="K92" s="36" t="s">
        <v>0</v>
      </c>
      <c r="L92" s="141">
        <v>0</v>
      </c>
      <c r="M92" s="27" t="str">
        <f>Times!A19</f>
        <v>VAS</v>
      </c>
      <c r="N92" s="67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CHE</v>
      </c>
      <c r="C94" s="25">
        <v>2</v>
      </c>
      <c r="D94" s="26" t="s">
        <v>0</v>
      </c>
      <c r="E94" s="25">
        <v>2</v>
      </c>
      <c r="F94" s="27" t="str">
        <f>Times!A6</f>
        <v>IND</v>
      </c>
      <c r="G94" s="97" t="s">
        <v>102</v>
      </c>
      <c r="H94" s="29"/>
      <c r="I94" s="30" t="str">
        <f>Times!A12</f>
        <v>FLA</v>
      </c>
      <c r="J94" s="25">
        <v>0</v>
      </c>
      <c r="K94" s="26" t="s">
        <v>0</v>
      </c>
      <c r="L94" s="25">
        <v>1</v>
      </c>
      <c r="M94" s="27" t="str">
        <f>Times!A16</f>
        <v>FLU</v>
      </c>
      <c r="N94" s="97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35" t="str">
        <f>Times!A1</f>
        <v>BOR</v>
      </c>
      <c r="C96" s="25">
        <v>2</v>
      </c>
      <c r="D96" s="26" t="s">
        <v>0</v>
      </c>
      <c r="E96" s="25">
        <v>1</v>
      </c>
      <c r="F96" s="27" t="str">
        <f>Times!A8</f>
        <v>SAN</v>
      </c>
      <c r="G96" s="97" t="s">
        <v>99</v>
      </c>
      <c r="H96" s="29"/>
      <c r="I96" s="30" t="str">
        <f>Times!A11</f>
        <v>BAR</v>
      </c>
      <c r="J96" s="25">
        <v>4</v>
      </c>
      <c r="K96" s="26" t="s">
        <v>0</v>
      </c>
      <c r="L96" s="25">
        <v>0</v>
      </c>
      <c r="M96" s="27" t="str">
        <f>Times!A18</f>
        <v>BAN</v>
      </c>
      <c r="N96" s="97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1" zoomScaleNormal="71" zoomScalePageLayoutView="0" workbookViewId="0" topLeftCell="A1">
      <selection activeCell="S11" sqref="S11"/>
    </sheetView>
  </sheetViews>
  <sheetFormatPr defaultColWidth="9.140625" defaultRowHeight="12.75"/>
  <cols>
    <col min="1" max="1" width="5.8515625" style="50" bestFit="1" customWidth="1"/>
    <col min="2" max="2" width="17.28125" style="50" bestFit="1" customWidth="1"/>
    <col min="3" max="3" width="12.28125" style="26" bestFit="1" customWidth="1"/>
    <col min="4" max="4" width="13.7109375" style="50" bestFit="1" customWidth="1"/>
    <col min="5" max="5" width="16.00390625" style="50" bestFit="1" customWidth="1"/>
    <col min="6" max="10" width="7.7109375" style="50" customWidth="1"/>
    <col min="11" max="11" width="13.421875" style="26" bestFit="1" customWidth="1"/>
    <col min="12" max="12" width="10.57421875" style="90" bestFit="1" customWidth="1"/>
    <col min="13" max="13" width="14.00390625" style="91" bestFit="1" customWidth="1"/>
    <col min="14" max="15" width="11.8515625" style="91" bestFit="1" customWidth="1"/>
    <col min="16" max="16" width="10.7109375" style="91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61" t="s">
        <v>2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  <c r="L1" s="11"/>
      <c r="M1" s="169" t="s">
        <v>6</v>
      </c>
      <c r="N1" s="169"/>
      <c r="O1" s="169"/>
      <c r="P1" s="169"/>
    </row>
    <row r="2" spans="1:16" ht="12.75" customHeight="1" thickBot="1" thickTop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  <c r="L2" s="11"/>
      <c r="M2" s="169"/>
      <c r="N2" s="169"/>
      <c r="O2" s="169"/>
      <c r="P2" s="169"/>
    </row>
    <row r="3" spans="1:17" ht="24.75" thickBot="1" thickTop="1">
      <c r="A3" s="167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86" t="s">
        <v>92</v>
      </c>
      <c r="M3" s="87" t="s">
        <v>3</v>
      </c>
      <c r="N3" s="87" t="s">
        <v>1</v>
      </c>
      <c r="O3" s="87" t="s">
        <v>93</v>
      </c>
      <c r="P3" s="87" t="s">
        <v>94</v>
      </c>
      <c r="Q3" s="31"/>
    </row>
    <row r="4" spans="1:18" s="29" customFormat="1" ht="24.75" customHeight="1" thickBot="1" thickTop="1">
      <c r="A4" s="167"/>
      <c r="B4" s="71">
        <f aca="true" t="shared" si="0" ref="B4:B13">IF(D4&gt;0,SUM((E4/(D4*3))),0)</f>
        <v>0.625</v>
      </c>
      <c r="C4" s="72" t="str">
        <f>Times!A1</f>
        <v>BOR</v>
      </c>
      <c r="D4" s="7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4" s="72">
        <f aca="true" t="shared" si="1" ref="E4:E24">SUM(F4*3)+G4</f>
        <v>15</v>
      </c>
      <c r="F4" s="7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5</v>
      </c>
      <c r="G4" s="7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0</v>
      </c>
      <c r="H4" s="7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3</v>
      </c>
      <c r="I4" s="72">
        <f>SUM('Tabela 1ª Fase'!C8+'Tabela 1ª Fase'!C20+'Tabela 1ª Fase'!C34+'Tabela 1ª Fase'!C42+'Tabela 1ª Fase'!C52+'Tabela 1ª Fase'!C58+'Tabela 1ª Fase'!C72+'Tabela 1ª Fase'!C82+'Tabela 1ª Fase'!C96)</f>
        <v>12</v>
      </c>
      <c r="J4" s="72">
        <f>SUM('Tabela 1ª Fase'!E8+'Tabela 1ª Fase'!E20+'Tabela 1ª Fase'!E34+'Tabela 1ª Fase'!E42+'Tabela 1ª Fase'!E52+'Tabela 1ª Fase'!E58+'Tabela 1ª Fase'!E72+'Tabela 1ª Fase'!E82+'Tabela 1ª Fase'!E96)</f>
        <v>10</v>
      </c>
      <c r="K4" s="73">
        <f aca="true" t="shared" si="2" ref="K4:K24">SUM(I4-J4)</f>
        <v>2</v>
      </c>
      <c r="L4" s="88" t="s">
        <v>0</v>
      </c>
      <c r="M4" s="140">
        <v>5</v>
      </c>
      <c r="N4" s="89">
        <f>33-M4</f>
        <v>28</v>
      </c>
      <c r="O4" s="89">
        <v>6</v>
      </c>
      <c r="P4" s="89">
        <f>SUM(N4+O4)</f>
        <v>34</v>
      </c>
      <c r="Q4" s="74"/>
      <c r="R4" s="75"/>
    </row>
    <row r="5" spans="1:17" s="29" customFormat="1" ht="24.75" customHeight="1" thickBot="1" thickTop="1">
      <c r="A5" s="167"/>
      <c r="B5" s="76">
        <f t="shared" si="0"/>
        <v>0.4166666666666667</v>
      </c>
      <c r="C5" s="77" t="str">
        <f>Times!A2</f>
        <v>CHE</v>
      </c>
      <c r="D5" s="77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5" s="77">
        <f t="shared" si="1"/>
        <v>10</v>
      </c>
      <c r="F5" s="77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5" s="77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4</v>
      </c>
      <c r="H5" s="77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2</v>
      </c>
      <c r="I5" s="77">
        <f>SUM('Tabela 1ª Fase'!C10+'Tabela 1ª Fase'!C22+'Tabela 1ª Fase'!C30+'Tabela 1ª Fase'!C40+'Tabela 1ª Fase'!C54+'Tabela 1ª Fase'!C62+'Tabela 1ª Fase'!C76+'Tabela 1ª Fase'!E82+'Tabela 1ª Fase'!C94)</f>
        <v>13</v>
      </c>
      <c r="J5" s="77">
        <f>SUM('Tabela 1ª Fase'!E10+'Tabela 1ª Fase'!E22+'Tabela 1ª Fase'!E30+'Tabela 1ª Fase'!E40+'Tabela 1ª Fase'!E54+'Tabela 1ª Fase'!E62+'Tabela 1ª Fase'!E76+'Tabela 1ª Fase'!C82+'Tabela 1ª Fase'!E94)</f>
        <v>11</v>
      </c>
      <c r="K5" s="78">
        <f t="shared" si="2"/>
        <v>2</v>
      </c>
      <c r="L5" s="88" t="s">
        <v>0</v>
      </c>
      <c r="M5" s="89">
        <v>10</v>
      </c>
      <c r="N5" s="89">
        <f aca="true" t="shared" si="3" ref="N5:N24">33-M5</f>
        <v>23</v>
      </c>
      <c r="O5" s="89">
        <v>4</v>
      </c>
      <c r="P5" s="89">
        <f aca="true" t="shared" si="4" ref="P5:P24">SUM(N5+O5)</f>
        <v>27</v>
      </c>
      <c r="Q5" s="74"/>
    </row>
    <row r="6" spans="1:17" s="29" customFormat="1" ht="24.75" customHeight="1" thickBot="1" thickTop="1">
      <c r="A6" s="167"/>
      <c r="B6" s="76">
        <f t="shared" si="0"/>
        <v>0.2916666666666667</v>
      </c>
      <c r="C6" s="77" t="str">
        <f>Times!A3</f>
        <v>MAR</v>
      </c>
      <c r="D6" s="77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6" s="77">
        <f t="shared" si="1"/>
        <v>7</v>
      </c>
      <c r="F6" s="77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2</v>
      </c>
      <c r="G6" s="77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1</v>
      </c>
      <c r="H6" s="77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5</v>
      </c>
      <c r="I6" s="77">
        <f>SUM('Tabela 1ª Fase'!C12+'Tabela 1ª Fase'!C24+'Tabela 1ª Fase'!E30+'Tabela 1ª Fase'!C38+'Tabela 1ª Fase'!E52+'Tabela 1ª Fase'!C64+'Tabela 1ª Fase'!C70+'Tabela 1ª Fase'!C78+'Tabela 1ª Fase'!C90)</f>
        <v>3</v>
      </c>
      <c r="J6" s="77">
        <f>SUM('Tabela 1ª Fase'!E12+'Tabela 1ª Fase'!E24+'Tabela 1ª Fase'!C30+'Tabela 1ª Fase'!E38+'Tabela 1ª Fase'!C52+'Tabela 1ª Fase'!E64+'Tabela 1ª Fase'!E70+'Tabela 1ª Fase'!E78+'Tabela 1ª Fase'!E90)</f>
        <v>12</v>
      </c>
      <c r="K6" s="78">
        <f t="shared" si="2"/>
        <v>-9</v>
      </c>
      <c r="L6" s="88" t="s">
        <v>0</v>
      </c>
      <c r="M6" s="89">
        <v>15</v>
      </c>
      <c r="N6" s="89">
        <f t="shared" si="3"/>
        <v>18</v>
      </c>
      <c r="O6" s="89"/>
      <c r="P6" s="89">
        <f t="shared" si="4"/>
        <v>18</v>
      </c>
      <c r="Q6" s="74"/>
    </row>
    <row r="7" spans="1:17" s="29" customFormat="1" ht="24.75" customHeight="1" thickBot="1" thickTop="1">
      <c r="A7" s="167"/>
      <c r="B7" s="76">
        <f t="shared" si="0"/>
        <v>0.5833333333333334</v>
      </c>
      <c r="C7" s="77" t="str">
        <f>Times!A4</f>
        <v>REA</v>
      </c>
      <c r="D7" s="77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7" s="77">
        <f t="shared" si="1"/>
        <v>14</v>
      </c>
      <c r="F7" s="77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4</v>
      </c>
      <c r="G7" s="77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7" s="77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2</v>
      </c>
      <c r="I7" s="77">
        <f>SUM('Tabela 1ª Fase'!E8+'Tabela 1ª Fase'!C26+'Tabela 1ª Fase'!E40+'Tabela 1ª Fase'!C48+'Tabela 1ª Fase'!C60+'Tabela 1ª Fase'!C66+'Tabela 1ª Fase'!C68+'Tabela 1ª Fase'!E78+'Tabela 1ª Fase'!C88)</f>
        <v>10</v>
      </c>
      <c r="J7" s="77">
        <f>SUM('Tabela 1ª Fase'!C8+'Tabela 1ª Fase'!E26+'Tabela 1ª Fase'!C40+'Tabela 1ª Fase'!E48+'Tabela 1ª Fase'!E60+'Tabela 1ª Fase'!E66+'Tabela 1ª Fase'!E68+'Tabela 1ª Fase'!C78+'Tabela 1ª Fase'!E88)</f>
        <v>8</v>
      </c>
      <c r="K7" s="78">
        <f t="shared" si="2"/>
        <v>2</v>
      </c>
      <c r="L7" s="88" t="s">
        <v>0</v>
      </c>
      <c r="M7" s="89">
        <v>7</v>
      </c>
      <c r="N7" s="89">
        <f t="shared" si="3"/>
        <v>26</v>
      </c>
      <c r="O7" s="89">
        <v>9</v>
      </c>
      <c r="P7" s="89">
        <f t="shared" si="4"/>
        <v>35</v>
      </c>
      <c r="Q7" s="74"/>
    </row>
    <row r="8" spans="1:17" s="29" customFormat="1" ht="24.75" customHeight="1" thickBot="1" thickTop="1">
      <c r="A8" s="167"/>
      <c r="B8" s="76">
        <f t="shared" si="0"/>
        <v>0.16666666666666666</v>
      </c>
      <c r="C8" s="77" t="str">
        <f>Times!A5</f>
        <v>COR</v>
      </c>
      <c r="D8" s="77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8" s="77">
        <f t="shared" si="1"/>
        <v>4</v>
      </c>
      <c r="F8" s="77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1</v>
      </c>
      <c r="G8" s="77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8" s="77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6</v>
      </c>
      <c r="I8" s="77">
        <f>SUM('Tabela 1ª Fase'!E10+'Tabela 1ª Fase'!C16+'Tabela 1ª Fase'!C28+'Tabela 1ª Fase'!E38+'Tabela 1ª Fase'!E48+'Tabela 1ª Fase'!E58+'Tabela 1ª Fase'!C74+'Tabela 1ª Fase'!C80+'Tabela 1ª Fase'!C92)</f>
        <v>5</v>
      </c>
      <c r="J8" s="77">
        <f>SUM('Tabela 1ª Fase'!C10+'Tabela 1ª Fase'!E16+'Tabela 1ª Fase'!E28+'Tabela 1ª Fase'!C38+'Tabela 1ª Fase'!C48+'Tabela 1ª Fase'!C58+'Tabela 1ª Fase'!E74+'Tabela 1ª Fase'!E80+'Tabela 1ª Fase'!E92)</f>
        <v>18</v>
      </c>
      <c r="K8" s="78">
        <f t="shared" si="2"/>
        <v>-13</v>
      </c>
      <c r="L8" s="88"/>
      <c r="M8" s="89">
        <v>17</v>
      </c>
      <c r="N8" s="89">
        <f t="shared" si="3"/>
        <v>16</v>
      </c>
      <c r="O8" s="89"/>
      <c r="P8" s="89">
        <f t="shared" si="4"/>
        <v>16</v>
      </c>
      <c r="Q8" s="74"/>
    </row>
    <row r="9" spans="1:16" s="29" customFormat="1" ht="24.75" customHeight="1" thickBot="1" thickTop="1">
      <c r="A9" s="167"/>
      <c r="B9" s="76">
        <f t="shared" si="0"/>
        <v>0.7916666666666666</v>
      </c>
      <c r="C9" s="77" t="str">
        <f>Times!A6</f>
        <v>IND</v>
      </c>
      <c r="D9" s="77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9" s="77">
        <f t="shared" si="1"/>
        <v>19</v>
      </c>
      <c r="F9" s="77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6</v>
      </c>
      <c r="G9" s="77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1</v>
      </c>
      <c r="H9" s="77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1</v>
      </c>
      <c r="I9" s="77">
        <f>SUM('Tabela 1ª Fase'!E12+'Tabela 1ª Fase'!C18+'Tabela 1ª Fase'!E28+'Tabela 1ª Fase'!C36+'Tabela 1ª Fase'!C46+'Tabela 1ª Fase'!E60+'Tabela 1ª Fase'!E72+'Tabela 1ª Fase'!C84+'Tabela 1ª Fase'!E94)</f>
        <v>22</v>
      </c>
      <c r="J9" s="77">
        <f>SUM('Tabela 1ª Fase'!C12+'Tabela 1ª Fase'!E18+'Tabela 1ª Fase'!C28+'Tabela 1ª Fase'!E36+'Tabela 1ª Fase'!E46+'Tabela 1ª Fase'!C60+'Tabela 1ª Fase'!C72+'Tabela 1ª Fase'!E84+'Tabela 1ª Fase'!C94)</f>
        <v>10</v>
      </c>
      <c r="K9" s="78">
        <f t="shared" si="2"/>
        <v>12</v>
      </c>
      <c r="L9" s="88" t="s">
        <v>0</v>
      </c>
      <c r="M9" s="89">
        <v>2</v>
      </c>
      <c r="N9" s="89">
        <f t="shared" si="3"/>
        <v>31</v>
      </c>
      <c r="O9" s="89">
        <v>8</v>
      </c>
      <c r="P9" s="89">
        <f t="shared" si="4"/>
        <v>39</v>
      </c>
    </row>
    <row r="10" spans="1:16" s="29" customFormat="1" ht="24.75" customHeight="1" thickBot="1" thickTop="1">
      <c r="A10" s="167"/>
      <c r="B10" s="76">
        <f t="shared" si="0"/>
        <v>0.4166666666666667</v>
      </c>
      <c r="C10" s="77" t="str">
        <f>Times!A7</f>
        <v>TOR</v>
      </c>
      <c r="D10" s="77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10" s="77">
        <f t="shared" si="1"/>
        <v>10</v>
      </c>
      <c r="F10" s="77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2</v>
      </c>
      <c r="G10" s="77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4</v>
      </c>
      <c r="H10" s="77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10" s="77">
        <f>SUM('Tabela 1ª Fase'!C14+'Tabela 1ª Fase'!E20+'Tabela 1ª Fase'!C32+'Tabela 1ª Fase'!C44+'Tabela 1ª Fase'!E54+'Tabela 1ª Fase'!E64+'Tabela 1ª Fase'!E74+'Tabela 1ª Fase'!E84+'Tabela 1ª Fase'!E88)</f>
        <v>9</v>
      </c>
      <c r="J10" s="77">
        <f>SUM('Tabela 1ª Fase'!E14+'Tabela 1ª Fase'!C20+'Tabela 1ª Fase'!E32+'Tabela 1ª Fase'!E44+'Tabela 1ª Fase'!C54+'Tabela 1ª Fase'!C64+'Tabela 1ª Fase'!C74+'Tabela 1ª Fase'!C84+'Tabela 1ª Fase'!C88)</f>
        <v>8</v>
      </c>
      <c r="K10" s="78">
        <f t="shared" si="2"/>
        <v>1</v>
      </c>
      <c r="L10" s="88" t="s">
        <v>0</v>
      </c>
      <c r="M10" s="89">
        <v>11</v>
      </c>
      <c r="N10" s="89">
        <f t="shared" si="3"/>
        <v>22</v>
      </c>
      <c r="O10" s="89">
        <v>1</v>
      </c>
      <c r="P10" s="89">
        <f t="shared" si="4"/>
        <v>23</v>
      </c>
    </row>
    <row r="11" spans="1:16" s="29" customFormat="1" ht="24.75" customHeight="1" thickBot="1" thickTop="1">
      <c r="A11" s="167"/>
      <c r="B11" s="76">
        <f t="shared" si="0"/>
        <v>0.2916666666666667</v>
      </c>
      <c r="C11" s="77" t="str">
        <f>Times!A8</f>
        <v>SAN</v>
      </c>
      <c r="D11" s="77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1" s="77">
        <f t="shared" si="1"/>
        <v>7</v>
      </c>
      <c r="F11" s="77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2</v>
      </c>
      <c r="G11" s="77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1</v>
      </c>
      <c r="H11" s="77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5</v>
      </c>
      <c r="I11" s="77">
        <f>SUM('Tabela 1ª Fase'!E16+'Tabela 1ª Fase'!E22+'Tabela 1ª Fase'!E32+'Tabela 1ª Fase'!E46+'Tabela 1ª Fase'!C56+'Tabela 1ª Fase'!E66+'Tabela 1ª Fase'!E70+'Tabela 1ª Fase'!C86+'Tabela 1ª Fase'!E96)</f>
        <v>8</v>
      </c>
      <c r="J11" s="77">
        <f>SUM('Tabela 1ª Fase'!C16+'Tabela 1ª Fase'!C22+'Tabela 1ª Fase'!C32+'Tabela 1ª Fase'!C46+'Tabela 1ª Fase'!E56+'Tabela 1ª Fase'!C66+'Tabela 1ª Fase'!C70+'Tabela 1ª Fase'!E86+'Tabela 1ª Fase'!C96)</f>
        <v>15</v>
      </c>
      <c r="K11" s="78">
        <f t="shared" si="2"/>
        <v>-7</v>
      </c>
      <c r="L11" s="88" t="s">
        <v>0</v>
      </c>
      <c r="M11" s="89">
        <v>14</v>
      </c>
      <c r="N11" s="89">
        <f t="shared" si="3"/>
        <v>19</v>
      </c>
      <c r="O11" s="89"/>
      <c r="P11" s="89">
        <f t="shared" si="4"/>
        <v>19</v>
      </c>
    </row>
    <row r="12" spans="1:16" s="29" customFormat="1" ht="24.75" customHeight="1" thickBot="1" thickTop="1">
      <c r="A12" s="167"/>
      <c r="B12" s="76">
        <f t="shared" si="0"/>
        <v>0.5833333333333334</v>
      </c>
      <c r="C12" s="77" t="str">
        <f>Times!A9</f>
        <v>MAN</v>
      </c>
      <c r="D12" s="77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12" s="77">
        <f t="shared" si="1"/>
        <v>14</v>
      </c>
      <c r="F12" s="77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4</v>
      </c>
      <c r="G12" s="77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12" s="77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2</v>
      </c>
      <c r="I12" s="77">
        <f>SUM('Tabela 1ª Fase'!E18+'Tabela 1ª Fase'!E24+'Tabela 1ª Fase'!E34+'Tabela 1ª Fase'!E44+'Tabela 1ª Fase'!C50+'Tabela 1ª Fase'!E62+'Tabela 1ª Fase'!E68+'Tabela 1ª Fase'!E86+'Tabela 1ª Fase'!E92)</f>
        <v>18</v>
      </c>
      <c r="J12" s="77">
        <f>SUM('Tabela 1ª Fase'!C18+'Tabela 1ª Fase'!C24+'Tabela 1ª Fase'!C34+'Tabela 1ª Fase'!C44+'Tabela 1ª Fase'!E50+'Tabela 1ª Fase'!C62+'Tabela 1ª Fase'!C68+'Tabela 1ª Fase'!C86+'Tabela 1ª Fase'!C92)</f>
        <v>8</v>
      </c>
      <c r="K12" s="78">
        <f t="shared" si="2"/>
        <v>10</v>
      </c>
      <c r="L12" s="88" t="s">
        <v>0</v>
      </c>
      <c r="M12" s="89">
        <v>6</v>
      </c>
      <c r="N12" s="89">
        <f t="shared" si="3"/>
        <v>27</v>
      </c>
      <c r="O12" s="89">
        <v>14</v>
      </c>
      <c r="P12" s="89">
        <f t="shared" si="4"/>
        <v>41</v>
      </c>
    </row>
    <row r="13" spans="1:16" s="29" customFormat="1" ht="24.75" customHeight="1" thickBot="1" thickTop="1">
      <c r="A13" s="167"/>
      <c r="B13" s="76">
        <f t="shared" si="0"/>
        <v>0</v>
      </c>
      <c r="C13" s="77" t="str">
        <f>Times!A10</f>
        <v>XXXX</v>
      </c>
      <c r="D13" s="77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7">
        <f t="shared" si="1"/>
        <v>0</v>
      </c>
      <c r="F13" s="77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7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7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7">
        <f>SUM('Tabela 1ª Fase'!E14+'Tabela 1ª Fase'!E26+'Tabela 1ª Fase'!E36+'Tabela 1ª Fase'!E42+'Tabela 1ª Fase'!E50+'Tabela 1ª Fase'!E56+'Tabela 1ª Fase'!E76+'Tabela 1ª Fase'!E80+'Tabela 1ª Fase'!E90)</f>
        <v>0</v>
      </c>
      <c r="J13" s="77">
        <f>SUM('Tabela 1ª Fase'!C14+'Tabela 1ª Fase'!C26+'Tabela 1ª Fase'!C36+'Tabela 1ª Fase'!C42+'Tabela 1ª Fase'!C50+'Tabela 1ª Fase'!C56+'Tabela 1ª Fase'!C76+'Tabela 1ª Fase'!C80+'Tabela 1ª Fase'!C90)</f>
        <v>0</v>
      </c>
      <c r="K13" s="78">
        <f t="shared" si="2"/>
        <v>0</v>
      </c>
      <c r="L13" s="88"/>
      <c r="M13" s="89"/>
      <c r="N13" s="89">
        <f t="shared" si="3"/>
        <v>33</v>
      </c>
      <c r="O13" s="89"/>
      <c r="P13" s="89">
        <f t="shared" si="4"/>
        <v>33</v>
      </c>
    </row>
    <row r="14" spans="1:16" s="29" customFormat="1" ht="6.75" customHeight="1" thickBot="1" thickTop="1">
      <c r="A14" s="79"/>
      <c r="B14" s="80"/>
      <c r="C14" s="81"/>
      <c r="D14" s="81"/>
      <c r="E14" s="81"/>
      <c r="F14" s="81"/>
      <c r="G14" s="81"/>
      <c r="H14" s="81"/>
      <c r="I14" s="81"/>
      <c r="J14" s="81"/>
      <c r="K14" s="82"/>
      <c r="L14" s="88"/>
      <c r="M14" s="89"/>
      <c r="N14" s="89"/>
      <c r="O14" s="89"/>
      <c r="P14" s="89"/>
    </row>
    <row r="15" spans="1:16" s="29" customFormat="1" ht="24.75" customHeight="1" thickBot="1" thickTop="1">
      <c r="A15" s="168" t="s">
        <v>14</v>
      </c>
      <c r="B15" s="76">
        <f>IF(D15&gt;0,SUM((E15/(D15*3))),0)</f>
        <v>0.7083333333333334</v>
      </c>
      <c r="C15" s="77" t="str">
        <f>Times!A11</f>
        <v>BAR</v>
      </c>
      <c r="D15" s="77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15" s="77">
        <f t="shared" si="1"/>
        <v>17</v>
      </c>
      <c r="F15" s="77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5</v>
      </c>
      <c r="G15" s="77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2</v>
      </c>
      <c r="H15" s="77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1</v>
      </c>
      <c r="I15" s="77">
        <f>SUM('Tabela 1ª Fase'!J8+'Tabela 1ª Fase'!J20+'Tabela 1ª Fase'!J34+'Tabela 1ª Fase'!J42+'Tabela 1ª Fase'!J52+'Tabela 1ª Fase'!J58+'Tabela 1ª Fase'!J72+'Tabela 1ª Fase'!J82+'Tabela 1ª Fase'!J96)</f>
        <v>26</v>
      </c>
      <c r="J15" s="77">
        <f>SUM('Tabela 1ª Fase'!L8+'Tabela 1ª Fase'!L20+'Tabela 1ª Fase'!L34+'Tabela 1ª Fase'!L42+'Tabela 1ª Fase'!L52+'Tabela 1ª Fase'!L58+'Tabela 1ª Fase'!L72+'Tabela 1ª Fase'!L82+'Tabela 1ª Fase'!L96)</f>
        <v>15</v>
      </c>
      <c r="K15" s="78">
        <f t="shared" si="2"/>
        <v>11</v>
      </c>
      <c r="L15" s="88" t="s">
        <v>0</v>
      </c>
      <c r="M15" s="89">
        <v>4</v>
      </c>
      <c r="N15" s="89">
        <f t="shared" si="3"/>
        <v>29</v>
      </c>
      <c r="O15" s="89">
        <v>10</v>
      </c>
      <c r="P15" s="89">
        <f t="shared" si="4"/>
        <v>39</v>
      </c>
    </row>
    <row r="16" spans="1:16" s="29" customFormat="1" ht="24.75" customHeight="1" thickBot="1" thickTop="1">
      <c r="A16" s="168"/>
      <c r="B16" s="76">
        <f aca="true" t="shared" si="5" ref="B16:B24">IF(D16&gt;0,SUM((E16/(D16*3))),0)</f>
        <v>0.375</v>
      </c>
      <c r="C16" s="77" t="str">
        <f>Times!A12</f>
        <v>FLA</v>
      </c>
      <c r="D16" s="77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6" s="77">
        <f t="shared" si="1"/>
        <v>9</v>
      </c>
      <c r="F16" s="77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2</v>
      </c>
      <c r="G16" s="77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3</v>
      </c>
      <c r="H16" s="77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3</v>
      </c>
      <c r="I16" s="77">
        <f>SUM('Tabela 1ª Fase'!J10+'Tabela 1ª Fase'!J22+'Tabela 1ª Fase'!J30+'Tabela 1ª Fase'!J40+'Tabela 1ª Fase'!J54+'Tabela 1ª Fase'!J62+'Tabela 1ª Fase'!J76+'Tabela 1ª Fase'!L82+'Tabela 1ª Fase'!J94)</f>
        <v>25</v>
      </c>
      <c r="J16" s="77">
        <f>SUM('Tabela 1ª Fase'!L10+'Tabela 1ª Fase'!L22+'Tabela 1ª Fase'!L30+'Tabela 1ª Fase'!L40+'Tabela 1ª Fase'!L54+'Tabela 1ª Fase'!L62+'Tabela 1ª Fase'!L76+'Tabela 1ª Fase'!J82+'Tabela 1ª Fase'!L94)</f>
        <v>18</v>
      </c>
      <c r="K16" s="78">
        <f t="shared" si="2"/>
        <v>7</v>
      </c>
      <c r="L16" s="88" t="s">
        <v>0</v>
      </c>
      <c r="M16" s="89">
        <v>12</v>
      </c>
      <c r="N16" s="89">
        <f t="shared" si="3"/>
        <v>21</v>
      </c>
      <c r="O16" s="89"/>
      <c r="P16" s="89">
        <f t="shared" si="4"/>
        <v>21</v>
      </c>
    </row>
    <row r="17" spans="1:16" s="29" customFormat="1" ht="24.75" customHeight="1" thickBot="1" thickTop="1">
      <c r="A17" s="168"/>
      <c r="B17" s="76">
        <f t="shared" si="5"/>
        <v>0.8333333333333334</v>
      </c>
      <c r="C17" s="77" t="str">
        <f>Times!A13</f>
        <v>LAZ</v>
      </c>
      <c r="D17" s="77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7" s="77">
        <f t="shared" si="1"/>
        <v>20</v>
      </c>
      <c r="F17" s="77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6</v>
      </c>
      <c r="G17" s="77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2</v>
      </c>
      <c r="H17" s="77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0</v>
      </c>
      <c r="I17" s="77">
        <f>SUM('Tabela 1ª Fase'!J12+'Tabela 1ª Fase'!J24+'Tabela 1ª Fase'!L30+'Tabela 1ª Fase'!J38+'Tabela 1ª Fase'!L52+'Tabela 1ª Fase'!J64+'Tabela 1ª Fase'!J70+'Tabela 1ª Fase'!J78+'Tabela 1ª Fase'!J90)</f>
        <v>20</v>
      </c>
      <c r="J17" s="77">
        <f>SUM('Tabela 1ª Fase'!L12+'Tabela 1ª Fase'!L24+'Tabela 1ª Fase'!J30+'Tabela 1ª Fase'!L38+'Tabela 1ª Fase'!J52+'Tabela 1ª Fase'!L64+'Tabela 1ª Fase'!L70+'Tabela 1ª Fase'!L78+'Tabela 1ª Fase'!L90)</f>
        <v>7</v>
      </c>
      <c r="K17" s="78">
        <f t="shared" si="2"/>
        <v>13</v>
      </c>
      <c r="L17" s="88" t="s">
        <v>0</v>
      </c>
      <c r="M17" s="89">
        <v>1</v>
      </c>
      <c r="N17" s="89">
        <f t="shared" si="3"/>
        <v>32</v>
      </c>
      <c r="O17" s="89">
        <v>12</v>
      </c>
      <c r="P17" s="89">
        <f t="shared" si="4"/>
        <v>44</v>
      </c>
    </row>
    <row r="18" spans="1:16" s="29" customFormat="1" ht="24.75" customHeight="1" thickBot="1" thickTop="1">
      <c r="A18" s="168"/>
      <c r="B18" s="76">
        <f t="shared" si="5"/>
        <v>0.375</v>
      </c>
      <c r="C18" s="77" t="str">
        <f>Times!A14</f>
        <v>SPA</v>
      </c>
      <c r="D18" s="77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18" s="77">
        <f t="shared" si="1"/>
        <v>9</v>
      </c>
      <c r="F18" s="77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2</v>
      </c>
      <c r="G18" s="77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3</v>
      </c>
      <c r="H18" s="77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3</v>
      </c>
      <c r="I18" s="77">
        <f>SUM('Tabela 1ª Fase'!L8+'Tabela 1ª Fase'!J26+'Tabela 1ª Fase'!L40+'Tabela 1ª Fase'!J48+'Tabela 1ª Fase'!J60+'Tabela 1ª Fase'!J66+'Tabela 1ª Fase'!J68+'Tabela 1ª Fase'!L78+'Tabela 1ª Fase'!J88)</f>
        <v>11</v>
      </c>
      <c r="J18" s="77">
        <f>SUM('Tabela 1ª Fase'!J8+'Tabela 1ª Fase'!L26+'Tabela 1ª Fase'!J40+'Tabela 1ª Fase'!L48+'Tabela 1ª Fase'!L60+'Tabela 1ª Fase'!L66+'Tabela 1ª Fase'!L68+'Tabela 1ª Fase'!J78+'Tabela 1ª Fase'!L88)</f>
        <v>10</v>
      </c>
      <c r="K18" s="78">
        <f t="shared" si="2"/>
        <v>1</v>
      </c>
      <c r="L18" s="88" t="s">
        <v>0</v>
      </c>
      <c r="M18" s="89">
        <v>13</v>
      </c>
      <c r="N18" s="89">
        <f t="shared" si="3"/>
        <v>20</v>
      </c>
      <c r="O18" s="89">
        <v>3</v>
      </c>
      <c r="P18" s="89">
        <f t="shared" si="4"/>
        <v>23</v>
      </c>
    </row>
    <row r="19" spans="1:16" s="29" customFormat="1" ht="24.75" customHeight="1" thickBot="1" thickTop="1">
      <c r="A19" s="168"/>
      <c r="B19" s="76">
        <f t="shared" si="5"/>
        <v>0.4583333333333333</v>
      </c>
      <c r="C19" s="77" t="str">
        <f>Times!A15</f>
        <v>CAM</v>
      </c>
      <c r="D19" s="77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9" s="77">
        <f t="shared" si="1"/>
        <v>11</v>
      </c>
      <c r="F19" s="77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3</v>
      </c>
      <c r="G19" s="77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2</v>
      </c>
      <c r="H19" s="77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3</v>
      </c>
      <c r="I19" s="77">
        <f>SUM('Tabela 1ª Fase'!L10+'Tabela 1ª Fase'!J16+'Tabela 1ª Fase'!J28+'Tabela 1ª Fase'!L38+'Tabela 1ª Fase'!L48+'Tabela 1ª Fase'!L58+'Tabela 1ª Fase'!J74+'Tabela 1ª Fase'!J80+'Tabela 1ª Fase'!J92)</f>
        <v>13</v>
      </c>
      <c r="J19" s="77">
        <f>SUM('Tabela 1ª Fase'!J10+'Tabela 1ª Fase'!L16+'Tabela 1ª Fase'!L28+'Tabela 1ª Fase'!J38+'Tabela 1ª Fase'!J48+'Tabela 1ª Fase'!J58+'Tabela 1ª Fase'!L74+'Tabela 1ª Fase'!L80+'Tabela 1ª Fase'!L92)</f>
        <v>15</v>
      </c>
      <c r="K19" s="78">
        <f t="shared" si="2"/>
        <v>-2</v>
      </c>
      <c r="L19" s="88" t="s">
        <v>0</v>
      </c>
      <c r="M19" s="89">
        <v>9</v>
      </c>
      <c r="N19" s="89">
        <f t="shared" si="3"/>
        <v>24</v>
      </c>
      <c r="O19" s="89">
        <v>2</v>
      </c>
      <c r="P19" s="89">
        <f t="shared" si="4"/>
        <v>26</v>
      </c>
    </row>
    <row r="20" spans="1:16" s="29" customFormat="1" ht="24.75" customHeight="1" thickBot="1" thickTop="1">
      <c r="A20" s="168"/>
      <c r="B20" s="76">
        <f t="shared" si="5"/>
        <v>0.75</v>
      </c>
      <c r="C20" s="77" t="str">
        <f>Times!A16</f>
        <v>FLU</v>
      </c>
      <c r="D20" s="77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0" s="77">
        <f t="shared" si="1"/>
        <v>18</v>
      </c>
      <c r="F20" s="77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6</v>
      </c>
      <c r="G20" s="77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0</v>
      </c>
      <c r="H20" s="77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2</v>
      </c>
      <c r="I20" s="77">
        <f>SUM('Tabela 1ª Fase'!L12+'Tabela 1ª Fase'!J18+'Tabela 1ª Fase'!L28+'Tabela 1ª Fase'!J36+'Tabela 1ª Fase'!J46+'Tabela 1ª Fase'!L60+'Tabela 1ª Fase'!L72+'Tabela 1ª Fase'!J84+'Tabela 1ª Fase'!L94)</f>
        <v>22</v>
      </c>
      <c r="J20" s="77">
        <f>SUM('Tabela 1ª Fase'!J12+'Tabela 1ª Fase'!L18+'Tabela 1ª Fase'!J28+'Tabela 1ª Fase'!L36+'Tabela 1ª Fase'!L46+'Tabela 1ª Fase'!J60+'Tabela 1ª Fase'!J72+'Tabela 1ª Fase'!L84+'Tabela 1ª Fase'!J94)</f>
        <v>13</v>
      </c>
      <c r="K20" s="78">
        <f t="shared" si="2"/>
        <v>9</v>
      </c>
      <c r="L20" s="88" t="s">
        <v>0</v>
      </c>
      <c r="M20" s="89">
        <v>3</v>
      </c>
      <c r="N20" s="89">
        <f t="shared" si="3"/>
        <v>30</v>
      </c>
      <c r="O20" s="89">
        <v>7</v>
      </c>
      <c r="P20" s="89">
        <f t="shared" si="4"/>
        <v>37</v>
      </c>
    </row>
    <row r="21" spans="1:16" s="29" customFormat="1" ht="24.75" customHeight="1" thickBot="1" thickTop="1">
      <c r="A21" s="168"/>
      <c r="B21" s="76">
        <f t="shared" si="5"/>
        <v>0.4583333333333333</v>
      </c>
      <c r="C21" s="77" t="str">
        <f>Times!A17</f>
        <v>MIL</v>
      </c>
      <c r="D21" s="77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21" s="77">
        <f t="shared" si="1"/>
        <v>11</v>
      </c>
      <c r="F21" s="77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3</v>
      </c>
      <c r="G21" s="77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2</v>
      </c>
      <c r="H21" s="77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3</v>
      </c>
      <c r="I21" s="77">
        <f>SUM('Tabela 1ª Fase'!J14+'Tabela 1ª Fase'!L20+'Tabela 1ª Fase'!J32+'Tabela 1ª Fase'!J44+'Tabela 1ª Fase'!L54+'Tabela 1ª Fase'!L64+'Tabela 1ª Fase'!L74+'Tabela 1ª Fase'!L84+'Tabela 1ª Fase'!L88)</f>
        <v>14</v>
      </c>
      <c r="J21" s="77">
        <f>SUM('Tabela 1ª Fase'!L14+'Tabela 1ª Fase'!J20+'Tabela 1ª Fase'!L32+'Tabela 1ª Fase'!L44+'Tabela 1ª Fase'!J54+'Tabela 1ª Fase'!J64+'Tabela 1ª Fase'!J74+'Tabela 1ª Fase'!J84+'Tabela 1ª Fase'!J88)</f>
        <v>14</v>
      </c>
      <c r="K21" s="78">
        <f t="shared" si="2"/>
        <v>0</v>
      </c>
      <c r="L21" s="88" t="s">
        <v>0</v>
      </c>
      <c r="M21" s="89">
        <v>8</v>
      </c>
      <c r="N21" s="89">
        <f t="shared" si="3"/>
        <v>25</v>
      </c>
      <c r="O21" s="89">
        <v>5</v>
      </c>
      <c r="P21" s="89">
        <f t="shared" si="4"/>
        <v>30</v>
      </c>
    </row>
    <row r="22" spans="1:16" s="29" customFormat="1" ht="24.75" customHeight="1" thickBot="1" thickTop="1">
      <c r="A22" s="168"/>
      <c r="B22" s="76">
        <f t="shared" si="5"/>
        <v>0.125</v>
      </c>
      <c r="C22" s="77" t="str">
        <f>Times!A18</f>
        <v>BAN</v>
      </c>
      <c r="D22" s="77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22" s="77">
        <f t="shared" si="1"/>
        <v>3</v>
      </c>
      <c r="F22" s="77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1</v>
      </c>
      <c r="G22" s="77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0</v>
      </c>
      <c r="H22" s="77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7</v>
      </c>
      <c r="I22" s="77">
        <f>SUM('Tabela 1ª Fase'!L16+'Tabela 1ª Fase'!L22+'Tabela 1ª Fase'!L32+'Tabela 1ª Fase'!L46+'Tabela 1ª Fase'!J56+'Tabela 1ª Fase'!L66+'Tabela 1ª Fase'!L70+'Tabela 1ª Fase'!J86+'Tabela 1ª Fase'!L96)</f>
        <v>7</v>
      </c>
      <c r="J22" s="77">
        <f>SUM('Tabela 1ª Fase'!J16+'Tabela 1ª Fase'!J22+'Tabela 1ª Fase'!J32+'Tabela 1ª Fase'!J46+'Tabela 1ª Fase'!L56+'Tabela 1ª Fase'!J66+'Tabela 1ª Fase'!J70+'Tabela 1ª Fase'!L86+'Tabela 1ª Fase'!J96)</f>
        <v>31</v>
      </c>
      <c r="K22" s="78">
        <f t="shared" si="2"/>
        <v>-24</v>
      </c>
      <c r="L22" s="88"/>
      <c r="M22" s="89">
        <v>18</v>
      </c>
      <c r="N22" s="89">
        <f t="shared" si="3"/>
        <v>15</v>
      </c>
      <c r="O22" s="89"/>
      <c r="P22" s="89">
        <f t="shared" si="4"/>
        <v>15</v>
      </c>
    </row>
    <row r="23" spans="1:16" s="29" customFormat="1" ht="24.75" customHeight="1" thickBot="1" thickTop="1">
      <c r="A23" s="168"/>
      <c r="B23" s="76">
        <f t="shared" si="5"/>
        <v>0.125</v>
      </c>
      <c r="C23" s="77" t="str">
        <f>Times!A19</f>
        <v>VAS</v>
      </c>
      <c r="D23" s="77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3" s="77">
        <f t="shared" si="1"/>
        <v>3</v>
      </c>
      <c r="F23" s="77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1</v>
      </c>
      <c r="G23" s="77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0</v>
      </c>
      <c r="H23" s="77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7</v>
      </c>
      <c r="I23" s="77">
        <f>SUM('Tabela 1ª Fase'!L18+'Tabela 1ª Fase'!L24+'Tabela 1ª Fase'!L34+'Tabela 1ª Fase'!L44+'Tabela 1ª Fase'!J50+'Tabela 1ª Fase'!L62+'Tabela 1ª Fase'!L68+'Tabela 1ª Fase'!L86+'Tabela 1ª Fase'!L92)</f>
        <v>5</v>
      </c>
      <c r="J23" s="77">
        <f>SUM('Tabela 1ª Fase'!J18+'Tabela 1ª Fase'!J24+'Tabela 1ª Fase'!J34+'Tabela 1ª Fase'!J44+'Tabela 1ª Fase'!L50+'Tabela 1ª Fase'!J62+'Tabela 1ª Fase'!J68+'Tabela 1ª Fase'!J86+'Tabela 1ª Fase'!J92)</f>
        <v>20</v>
      </c>
      <c r="K23" s="78">
        <f t="shared" si="2"/>
        <v>-15</v>
      </c>
      <c r="L23" s="88" t="s">
        <v>0</v>
      </c>
      <c r="M23" s="89">
        <v>16</v>
      </c>
      <c r="N23" s="89">
        <f t="shared" si="3"/>
        <v>17</v>
      </c>
      <c r="O23" s="89"/>
      <c r="P23" s="89">
        <f t="shared" si="4"/>
        <v>17</v>
      </c>
    </row>
    <row r="24" spans="1:16" s="29" customFormat="1" ht="24.75" customHeight="1" thickBot="1" thickTop="1">
      <c r="A24" s="168"/>
      <c r="B24" s="83">
        <f t="shared" si="5"/>
        <v>0</v>
      </c>
      <c r="C24" s="84" t="str">
        <f>Times!A20</f>
        <v>XXXX</v>
      </c>
      <c r="D24" s="84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84">
        <f t="shared" si="1"/>
        <v>0</v>
      </c>
      <c r="F24" s="84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84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84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84">
        <f>SUM('Tabela 1ª Fase'!L14+'Tabela 1ª Fase'!L26+'Tabela 1ª Fase'!L36+'Tabela 1ª Fase'!L42+'Tabela 1ª Fase'!E50+'Tabela 1ª Fase'!L56+'Tabela 1ª Fase'!L76+'Tabela 1ª Fase'!L80+'Tabela 1ª Fase'!L90)</f>
        <v>0</v>
      </c>
      <c r="J24" s="84">
        <f>SUM('Tabela 1ª Fase'!J14+'Tabela 1ª Fase'!J26+'Tabela 1ª Fase'!J36+'Tabela 1ª Fase'!J42+'Tabela 1ª Fase'!J50+'Tabela 1ª Fase'!J56+'Tabela 1ª Fase'!J76+'Tabela 1ª Fase'!J80+'Tabela 1ª Fase'!J90)</f>
        <v>0</v>
      </c>
      <c r="K24" s="85">
        <f t="shared" si="2"/>
        <v>0</v>
      </c>
      <c r="L24" s="88"/>
      <c r="M24" s="89"/>
      <c r="N24" s="89">
        <f t="shared" si="3"/>
        <v>33</v>
      </c>
      <c r="O24" s="89"/>
      <c r="P24" s="89">
        <f t="shared" si="4"/>
        <v>33</v>
      </c>
    </row>
    <row r="25" spans="12:16" ht="24" thickTop="1">
      <c r="L25" s="88"/>
      <c r="M25" s="89"/>
      <c r="N25" s="89"/>
      <c r="O25" s="89"/>
      <c r="P25" s="89"/>
    </row>
    <row r="26" spans="12:16" ht="23.25">
      <c r="L26" s="88"/>
      <c r="M26" s="89"/>
      <c r="N26" s="89"/>
      <c r="O26" s="89"/>
      <c r="P26" s="89"/>
    </row>
  </sheetData>
  <sheetProtection password="DF5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R26" sqref="R26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9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84" t="s">
        <v>135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6"/>
      <c r="S1" s="190">
        <v>41944</v>
      </c>
      <c r="T1" s="185"/>
      <c r="U1" s="185"/>
      <c r="V1" s="185"/>
      <c r="W1" s="185"/>
      <c r="X1" s="186"/>
    </row>
    <row r="2" spans="1:24" ht="15.75" customHeight="1" thickBo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9"/>
      <c r="S2" s="187"/>
      <c r="T2" s="188"/>
      <c r="U2" s="188"/>
      <c r="V2" s="188"/>
      <c r="W2" s="188"/>
      <c r="X2" s="189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72" t="s">
        <v>108</v>
      </c>
      <c r="C4" s="173"/>
      <c r="D4" s="174"/>
      <c r="E4" s="100"/>
      <c r="F4" s="101">
        <v>1</v>
      </c>
      <c r="G4" s="104" t="s">
        <v>109</v>
      </c>
      <c r="H4" s="124" t="s">
        <v>132</v>
      </c>
      <c r="I4" s="125">
        <v>0</v>
      </c>
      <c r="J4" s="124" t="s">
        <v>0</v>
      </c>
      <c r="K4" s="125">
        <v>0</v>
      </c>
      <c r="L4" s="126" t="s">
        <v>124</v>
      </c>
      <c r="M4" s="127"/>
      <c r="N4" s="124" t="s">
        <v>105</v>
      </c>
      <c r="O4" s="125">
        <v>2</v>
      </c>
      <c r="P4" s="124" t="s">
        <v>0</v>
      </c>
      <c r="Q4" s="125">
        <v>4</v>
      </c>
      <c r="R4" s="126" t="s">
        <v>107</v>
      </c>
      <c r="S4" s="128" t="s">
        <v>110</v>
      </c>
      <c r="T4" s="104">
        <v>3</v>
      </c>
      <c r="V4" s="170" t="s">
        <v>16</v>
      </c>
      <c r="W4" s="170"/>
      <c r="X4" s="170"/>
      <c r="Y4" s="171" t="s">
        <v>107</v>
      </c>
      <c r="Z4" s="171"/>
      <c r="AA4" s="98">
        <v>14</v>
      </c>
    </row>
    <row r="5" spans="2:26" ht="13.5" customHeight="1" thickBot="1" thickTop="1">
      <c r="B5" s="175"/>
      <c r="C5" s="176"/>
      <c r="D5" s="177"/>
      <c r="F5" s="105"/>
      <c r="G5" s="106"/>
      <c r="H5" s="129"/>
      <c r="I5" s="130"/>
      <c r="J5" s="131"/>
      <c r="K5" s="130"/>
      <c r="L5" s="129"/>
      <c r="M5" s="129"/>
      <c r="N5" s="129"/>
      <c r="O5" s="130"/>
      <c r="P5" s="131"/>
      <c r="Q5" s="130"/>
      <c r="R5" s="129"/>
      <c r="S5" s="106"/>
      <c r="T5" s="107"/>
      <c r="Y5" s="108"/>
      <c r="Z5" s="108"/>
    </row>
    <row r="6" spans="2:27" ht="30" customHeight="1" thickBot="1" thickTop="1">
      <c r="B6" s="178"/>
      <c r="C6" s="179"/>
      <c r="D6" s="180"/>
      <c r="F6" s="109">
        <v>2</v>
      </c>
      <c r="G6" s="110" t="s">
        <v>111</v>
      </c>
      <c r="H6" s="124" t="s">
        <v>104</v>
      </c>
      <c r="I6" s="125">
        <v>0</v>
      </c>
      <c r="J6" s="124" t="s">
        <v>0</v>
      </c>
      <c r="K6" s="125">
        <v>1</v>
      </c>
      <c r="L6" s="126" t="s">
        <v>130</v>
      </c>
      <c r="M6" s="132"/>
      <c r="N6" s="124" t="s">
        <v>133</v>
      </c>
      <c r="O6" s="125">
        <v>3</v>
      </c>
      <c r="P6" s="124" t="s">
        <v>0</v>
      </c>
      <c r="Q6" s="125">
        <v>1</v>
      </c>
      <c r="R6" s="126" t="s">
        <v>106</v>
      </c>
      <c r="S6" s="133" t="s">
        <v>112</v>
      </c>
      <c r="T6" s="110">
        <v>4</v>
      </c>
      <c r="V6" s="170" t="s">
        <v>18</v>
      </c>
      <c r="W6" s="170"/>
      <c r="X6" s="170"/>
      <c r="Y6" s="171" t="s">
        <v>132</v>
      </c>
      <c r="Z6" s="171"/>
      <c r="AA6" s="98">
        <v>12</v>
      </c>
    </row>
    <row r="7" spans="6:27" ht="13.5" customHeight="1" thickBot="1" thickTop="1">
      <c r="F7" s="111"/>
      <c r="G7" s="112"/>
      <c r="H7" s="113"/>
      <c r="I7" s="114"/>
      <c r="J7" s="113"/>
      <c r="K7" s="114"/>
      <c r="L7" s="113"/>
      <c r="M7" s="113"/>
      <c r="N7" s="113"/>
      <c r="O7" s="114"/>
      <c r="P7" s="113"/>
      <c r="Q7" s="114"/>
      <c r="R7" s="113"/>
      <c r="S7" s="112"/>
      <c r="T7" s="111"/>
      <c r="Y7" s="108"/>
      <c r="Z7" s="108"/>
      <c r="AA7" s="93"/>
    </row>
    <row r="8" spans="2:27" ht="30" customHeight="1" thickBot="1" thickTop="1">
      <c r="B8" s="191" t="s">
        <v>113</v>
      </c>
      <c r="C8" s="192"/>
      <c r="D8" s="193"/>
      <c r="E8" s="100"/>
      <c r="F8" s="101">
        <v>5</v>
      </c>
      <c r="G8" s="104" t="s">
        <v>109</v>
      </c>
      <c r="H8" s="124" t="s">
        <v>132</v>
      </c>
      <c r="I8" s="125">
        <v>4</v>
      </c>
      <c r="J8" s="124" t="s">
        <v>0</v>
      </c>
      <c r="K8" s="125">
        <v>1</v>
      </c>
      <c r="L8" s="126" t="s">
        <v>133</v>
      </c>
      <c r="M8" s="127"/>
      <c r="N8" s="124" t="s">
        <v>107</v>
      </c>
      <c r="O8" s="125">
        <v>2</v>
      </c>
      <c r="P8" s="124" t="s">
        <v>0</v>
      </c>
      <c r="Q8" s="125">
        <v>2</v>
      </c>
      <c r="R8" s="126" t="s">
        <v>130</v>
      </c>
      <c r="S8" s="128" t="s">
        <v>111</v>
      </c>
      <c r="T8" s="104">
        <v>6</v>
      </c>
      <c r="V8" s="170" t="s">
        <v>20</v>
      </c>
      <c r="W8" s="170"/>
      <c r="X8" s="170"/>
      <c r="Y8" s="171" t="s">
        <v>133</v>
      </c>
      <c r="Z8" s="171"/>
      <c r="AA8" s="98">
        <v>10</v>
      </c>
    </row>
    <row r="9" spans="6:20" ht="13.5" customHeight="1" thickBot="1" thickTop="1">
      <c r="F9" s="115"/>
      <c r="G9" s="116"/>
      <c r="H9" s="117"/>
      <c r="I9" s="118"/>
      <c r="J9" s="119"/>
      <c r="K9" s="118"/>
      <c r="L9" s="117"/>
      <c r="M9" s="119"/>
      <c r="N9" s="117"/>
      <c r="O9" s="118"/>
      <c r="P9" s="119"/>
      <c r="Q9" s="118"/>
      <c r="R9" s="117"/>
      <c r="S9" s="116"/>
      <c r="T9" s="115"/>
    </row>
    <row r="10" spans="2:27" ht="30" customHeight="1" thickBot="1" thickTop="1">
      <c r="B10" s="181" t="s">
        <v>114</v>
      </c>
      <c r="C10" s="182"/>
      <c r="D10" s="183"/>
      <c r="E10" s="100"/>
      <c r="F10" s="120">
        <v>7</v>
      </c>
      <c r="G10" s="104" t="s">
        <v>111</v>
      </c>
      <c r="H10" s="124" t="s">
        <v>133</v>
      </c>
      <c r="I10" s="125">
        <v>5</v>
      </c>
      <c r="J10" s="124" t="s">
        <v>0</v>
      </c>
      <c r="K10" s="125">
        <v>2</v>
      </c>
      <c r="L10" s="126" t="s">
        <v>130</v>
      </c>
      <c r="M10" s="134"/>
      <c r="N10" s="103"/>
      <c r="O10" s="135"/>
      <c r="P10" s="103"/>
      <c r="Q10" s="135"/>
      <c r="R10" s="103"/>
      <c r="S10" s="102"/>
      <c r="T10" s="136"/>
      <c r="V10" s="170" t="s">
        <v>22</v>
      </c>
      <c r="W10" s="170"/>
      <c r="X10" s="170"/>
      <c r="Y10" s="171" t="s">
        <v>130</v>
      </c>
      <c r="Z10" s="171"/>
      <c r="AA10" s="98">
        <v>9</v>
      </c>
    </row>
    <row r="11" spans="2:18" ht="13.5" customHeight="1" thickBot="1" thickTop="1">
      <c r="B11" s="122"/>
      <c r="C11" s="122"/>
      <c r="D11" s="122"/>
      <c r="F11" s="115"/>
      <c r="G11" s="116"/>
      <c r="H11" s="123"/>
      <c r="I11" s="118"/>
      <c r="J11" s="119"/>
      <c r="K11" s="118"/>
      <c r="L11" s="123"/>
      <c r="M11" s="94"/>
      <c r="N11" s="96"/>
      <c r="O11" s="95"/>
      <c r="P11" s="94"/>
      <c r="Q11" s="95"/>
      <c r="R11" s="96"/>
    </row>
    <row r="12" spans="2:27" ht="30" customHeight="1" thickBot="1" thickTop="1">
      <c r="B12" s="181" t="s">
        <v>115</v>
      </c>
      <c r="C12" s="182"/>
      <c r="D12" s="183"/>
      <c r="E12" s="68"/>
      <c r="F12" s="120">
        <v>8</v>
      </c>
      <c r="G12" s="104" t="s">
        <v>109</v>
      </c>
      <c r="H12" s="124" t="s">
        <v>132</v>
      </c>
      <c r="I12" s="125">
        <v>2</v>
      </c>
      <c r="J12" s="124" t="s">
        <v>0</v>
      </c>
      <c r="K12" s="125">
        <v>3</v>
      </c>
      <c r="L12" s="124" t="s">
        <v>107</v>
      </c>
      <c r="M12" s="95"/>
      <c r="N12" s="92"/>
      <c r="O12" s="95"/>
      <c r="P12" s="68"/>
      <c r="Q12" s="95"/>
      <c r="R12" s="92"/>
      <c r="V12" s="170" t="s">
        <v>17</v>
      </c>
      <c r="W12" s="170"/>
      <c r="X12" s="170"/>
      <c r="Y12" s="171" t="s">
        <v>104</v>
      </c>
      <c r="Z12" s="171"/>
      <c r="AA12" s="98">
        <v>8</v>
      </c>
    </row>
    <row r="13" spans="6:18" ht="13.5" customHeight="1" thickBot="1" thickTop="1">
      <c r="F13" s="115"/>
      <c r="G13" s="116"/>
      <c r="H13" s="117"/>
      <c r="I13" s="137"/>
      <c r="J13" s="119"/>
      <c r="K13" s="137"/>
      <c r="L13" s="117"/>
      <c r="M13" s="92"/>
      <c r="N13" s="92"/>
      <c r="O13" s="93"/>
      <c r="P13" s="94"/>
      <c r="Q13" s="93"/>
      <c r="R13" s="92"/>
    </row>
    <row r="14" spans="2:27" ht="30" customHeight="1" thickBot="1" thickTop="1">
      <c r="B14" s="172" t="s">
        <v>116</v>
      </c>
      <c r="C14" s="173"/>
      <c r="D14" s="174"/>
      <c r="E14" s="100"/>
      <c r="F14" s="101">
        <v>9</v>
      </c>
      <c r="G14" s="104" t="s">
        <v>109</v>
      </c>
      <c r="H14" s="124" t="s">
        <v>127</v>
      </c>
      <c r="I14" s="125">
        <v>4</v>
      </c>
      <c r="J14" s="124" t="s">
        <v>0</v>
      </c>
      <c r="K14" s="125">
        <v>0</v>
      </c>
      <c r="L14" s="126" t="s">
        <v>128</v>
      </c>
      <c r="M14" s="127"/>
      <c r="N14" s="124" t="s">
        <v>134</v>
      </c>
      <c r="O14" s="125">
        <v>4</v>
      </c>
      <c r="P14" s="124" t="s">
        <v>0</v>
      </c>
      <c r="Q14" s="125">
        <v>2</v>
      </c>
      <c r="R14" s="126" t="s">
        <v>131</v>
      </c>
      <c r="S14" s="128" t="s">
        <v>110</v>
      </c>
      <c r="T14" s="104">
        <v>11</v>
      </c>
      <c r="V14" s="194" t="s">
        <v>19</v>
      </c>
      <c r="W14" s="195"/>
      <c r="X14" s="196"/>
      <c r="Y14" s="171" t="s">
        <v>105</v>
      </c>
      <c r="Z14" s="171"/>
      <c r="AA14" s="98">
        <v>7</v>
      </c>
    </row>
    <row r="15" spans="2:26" ht="13.5" customHeight="1" thickBot="1" thickTop="1">
      <c r="B15" s="175"/>
      <c r="C15" s="176"/>
      <c r="D15" s="177"/>
      <c r="F15" s="138"/>
      <c r="G15" s="106"/>
      <c r="H15" s="129"/>
      <c r="I15" s="130"/>
      <c r="J15" s="131"/>
      <c r="K15" s="130"/>
      <c r="L15" s="129"/>
      <c r="M15" s="129"/>
      <c r="N15" s="129"/>
      <c r="O15" s="130"/>
      <c r="P15" s="131"/>
      <c r="Q15" s="130"/>
      <c r="R15" s="129"/>
      <c r="S15" s="106"/>
      <c r="T15" s="139"/>
      <c r="Y15" s="108"/>
      <c r="Z15" s="108"/>
    </row>
    <row r="16" spans="2:27" ht="30" customHeight="1" thickBot="1" thickTop="1">
      <c r="B16" s="178"/>
      <c r="C16" s="179"/>
      <c r="D16" s="180"/>
      <c r="F16" s="109">
        <v>10</v>
      </c>
      <c r="G16" s="110" t="s">
        <v>111</v>
      </c>
      <c r="H16" s="124" t="s">
        <v>103</v>
      </c>
      <c r="I16" s="125">
        <v>1</v>
      </c>
      <c r="J16" s="124" t="s">
        <v>0</v>
      </c>
      <c r="K16" s="125">
        <v>0</v>
      </c>
      <c r="L16" s="126" t="s">
        <v>126</v>
      </c>
      <c r="M16" s="132"/>
      <c r="N16" s="124" t="s">
        <v>125</v>
      </c>
      <c r="O16" s="125">
        <v>1</v>
      </c>
      <c r="P16" s="124" t="s">
        <v>0</v>
      </c>
      <c r="Q16" s="125">
        <v>3</v>
      </c>
      <c r="R16" s="126" t="s">
        <v>136</v>
      </c>
      <c r="S16" s="133" t="s">
        <v>112</v>
      </c>
      <c r="T16" s="110">
        <v>12</v>
      </c>
      <c r="V16" s="194" t="s">
        <v>21</v>
      </c>
      <c r="W16" s="195"/>
      <c r="X16" s="196"/>
      <c r="Y16" s="171" t="s">
        <v>106</v>
      </c>
      <c r="Z16" s="171"/>
      <c r="AA16" s="98">
        <v>6</v>
      </c>
    </row>
    <row r="17" spans="6:27" ht="13.5" customHeight="1" thickBot="1" thickTop="1">
      <c r="F17" s="111"/>
      <c r="G17" s="112"/>
      <c r="H17" s="113"/>
      <c r="I17" s="114"/>
      <c r="J17" s="113"/>
      <c r="K17" s="114"/>
      <c r="L17" s="113"/>
      <c r="M17" s="113"/>
      <c r="N17" s="113"/>
      <c r="O17" s="114"/>
      <c r="P17" s="113"/>
      <c r="Q17" s="114"/>
      <c r="R17" s="113"/>
      <c r="S17" s="112"/>
      <c r="T17" s="111"/>
      <c r="Y17" s="108"/>
      <c r="Z17" s="108"/>
      <c r="AA17" s="93"/>
    </row>
    <row r="18" spans="2:27" ht="30" customHeight="1" thickBot="1" thickTop="1">
      <c r="B18" s="191" t="s">
        <v>117</v>
      </c>
      <c r="C18" s="192"/>
      <c r="D18" s="193"/>
      <c r="E18" s="100"/>
      <c r="F18" s="120">
        <v>13</v>
      </c>
      <c r="G18" s="104" t="s">
        <v>110</v>
      </c>
      <c r="H18" s="124" t="s">
        <v>127</v>
      </c>
      <c r="I18" s="125">
        <v>4</v>
      </c>
      <c r="J18" s="124" t="s">
        <v>0</v>
      </c>
      <c r="K18" s="125">
        <v>7</v>
      </c>
      <c r="L18" s="126" t="s">
        <v>136</v>
      </c>
      <c r="M18" s="127"/>
      <c r="N18" s="124" t="s">
        <v>103</v>
      </c>
      <c r="O18" s="125">
        <v>0</v>
      </c>
      <c r="P18" s="124" t="s">
        <v>0</v>
      </c>
      <c r="Q18" s="125">
        <v>0</v>
      </c>
      <c r="R18" s="126" t="s">
        <v>134</v>
      </c>
      <c r="S18" s="133" t="s">
        <v>112</v>
      </c>
      <c r="T18" s="121">
        <v>14</v>
      </c>
      <c r="V18" s="194" t="s">
        <v>23</v>
      </c>
      <c r="W18" s="195"/>
      <c r="X18" s="196"/>
      <c r="Y18" s="171" t="s">
        <v>124</v>
      </c>
      <c r="Z18" s="171"/>
      <c r="AA18" s="98">
        <v>5</v>
      </c>
    </row>
    <row r="19" spans="6:20" ht="13.5" customHeight="1" thickBot="1" thickTop="1">
      <c r="F19" s="115"/>
      <c r="G19" s="116"/>
      <c r="H19" s="117"/>
      <c r="I19" s="118"/>
      <c r="J19" s="119"/>
      <c r="K19" s="118"/>
      <c r="L19" s="117"/>
      <c r="M19" s="119"/>
      <c r="N19" s="117"/>
      <c r="O19" s="118"/>
      <c r="P19" s="119"/>
      <c r="Q19" s="118"/>
      <c r="R19" s="117"/>
      <c r="S19" s="116"/>
      <c r="T19" s="115"/>
    </row>
    <row r="20" spans="2:27" ht="30" customHeight="1" thickBot="1" thickTop="1">
      <c r="B20" s="181" t="s">
        <v>118</v>
      </c>
      <c r="C20" s="182"/>
      <c r="D20" s="183"/>
      <c r="E20" s="100"/>
      <c r="F20" s="120">
        <v>15</v>
      </c>
      <c r="G20" s="104" t="s">
        <v>112</v>
      </c>
      <c r="H20" s="124" t="s">
        <v>127</v>
      </c>
      <c r="I20" s="125">
        <v>1</v>
      </c>
      <c r="J20" s="124" t="s">
        <v>0</v>
      </c>
      <c r="K20" s="125">
        <v>1</v>
      </c>
      <c r="L20" s="124" t="s">
        <v>134</v>
      </c>
      <c r="M20" s="134"/>
      <c r="N20" s="103"/>
      <c r="O20" s="135"/>
      <c r="P20" s="103"/>
      <c r="Q20" s="135"/>
      <c r="R20" s="103"/>
      <c r="S20" s="102"/>
      <c r="T20" s="136"/>
      <c r="V20" s="170" t="s">
        <v>119</v>
      </c>
      <c r="W20" s="170"/>
      <c r="X20" s="170"/>
      <c r="Y20" s="171" t="s">
        <v>103</v>
      </c>
      <c r="Z20" s="171"/>
      <c r="AA20" s="98">
        <v>4</v>
      </c>
    </row>
    <row r="21" spans="2:18" ht="13.5" customHeight="1" thickBot="1" thickTop="1">
      <c r="B21" s="122"/>
      <c r="C21" s="122"/>
      <c r="D21" s="122"/>
      <c r="F21" s="115"/>
      <c r="G21" s="116"/>
      <c r="H21" s="123"/>
      <c r="I21" s="118"/>
      <c r="J21" s="119"/>
      <c r="K21" s="118"/>
      <c r="L21" s="123"/>
      <c r="M21" s="94"/>
      <c r="N21" s="96"/>
      <c r="O21" s="95"/>
      <c r="P21" s="94"/>
      <c r="Q21" s="95"/>
      <c r="R21" s="96"/>
    </row>
    <row r="22" spans="2:27" ht="30" customHeight="1" thickBot="1" thickTop="1">
      <c r="B22" s="181" t="s">
        <v>120</v>
      </c>
      <c r="C22" s="182"/>
      <c r="D22" s="183"/>
      <c r="E22" s="68"/>
      <c r="F22" s="120">
        <v>16</v>
      </c>
      <c r="G22" s="121" t="s">
        <v>110</v>
      </c>
      <c r="H22" s="124" t="s">
        <v>103</v>
      </c>
      <c r="I22" s="125">
        <v>2</v>
      </c>
      <c r="J22" s="124" t="s">
        <v>0</v>
      </c>
      <c r="K22" s="125">
        <v>1</v>
      </c>
      <c r="L22" s="124" t="s">
        <v>136</v>
      </c>
      <c r="M22" s="95"/>
      <c r="N22" s="92"/>
      <c r="O22" s="95"/>
      <c r="P22" s="68"/>
      <c r="Q22" s="95"/>
      <c r="R22" s="92"/>
      <c r="V22" s="170" t="s">
        <v>121</v>
      </c>
      <c r="W22" s="170"/>
      <c r="X22" s="170"/>
      <c r="Y22" s="171" t="s">
        <v>136</v>
      </c>
      <c r="Z22" s="171"/>
      <c r="AA22" s="98">
        <v>3</v>
      </c>
    </row>
    <row r="23" ht="13.5" customHeight="1" thickBot="1" thickTop="1"/>
    <row r="24" spans="22:27" ht="30" customHeight="1" thickBot="1">
      <c r="V24" s="170" t="s">
        <v>122</v>
      </c>
      <c r="W24" s="170"/>
      <c r="X24" s="170"/>
      <c r="Y24" s="171" t="s">
        <v>127</v>
      </c>
      <c r="Z24" s="171"/>
      <c r="AA24" s="98">
        <v>2</v>
      </c>
    </row>
    <row r="25" ht="13.5" customHeight="1" thickBot="1"/>
    <row r="26" spans="22:27" ht="30" customHeight="1" thickBot="1">
      <c r="V26" s="170" t="s">
        <v>123</v>
      </c>
      <c r="W26" s="170"/>
      <c r="X26" s="170"/>
      <c r="Y26" s="171" t="s">
        <v>134</v>
      </c>
      <c r="Z26" s="171"/>
      <c r="AA26" s="98">
        <v>1</v>
      </c>
    </row>
    <row r="27" spans="25:26" ht="13.5" customHeight="1">
      <c r="Y27" s="108"/>
      <c r="Z27" s="108"/>
    </row>
  </sheetData>
  <sheetProtection password="DF5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="94" zoomScaleNormal="94" zoomScalePageLayoutView="0" workbookViewId="0" topLeftCell="A1">
      <selection activeCell="F12" sqref="F12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106</v>
      </c>
    </row>
    <row r="2" ht="20.25">
      <c r="A2" s="13" t="s">
        <v>103</v>
      </c>
    </row>
    <row r="3" ht="20.25">
      <c r="A3" s="13" t="s">
        <v>126</v>
      </c>
    </row>
    <row r="4" ht="20.25">
      <c r="A4" s="13" t="s">
        <v>130</v>
      </c>
    </row>
    <row r="5" ht="20.25">
      <c r="A5" s="13" t="s">
        <v>137</v>
      </c>
    </row>
    <row r="6" ht="20.25">
      <c r="A6" s="13" t="s">
        <v>104</v>
      </c>
    </row>
    <row r="7" ht="20.25">
      <c r="A7" s="13" t="s">
        <v>134</v>
      </c>
    </row>
    <row r="8" ht="20.25">
      <c r="A8" s="13" t="s">
        <v>131</v>
      </c>
    </row>
    <row r="9" ht="20.25">
      <c r="A9" s="13" t="s">
        <v>107</v>
      </c>
    </row>
    <row r="10" ht="21" thickBot="1">
      <c r="A10" s="14" t="s">
        <v>35</v>
      </c>
    </row>
    <row r="11" spans="1:2" ht="20.25">
      <c r="A11" s="12" t="s">
        <v>133</v>
      </c>
      <c r="B11" s="15">
        <v>10</v>
      </c>
    </row>
    <row r="12" spans="1:2" ht="20.25">
      <c r="A12" s="13" t="s">
        <v>125</v>
      </c>
      <c r="B12" s="15">
        <v>11</v>
      </c>
    </row>
    <row r="13" spans="1:2" ht="20.25">
      <c r="A13" s="13" t="s">
        <v>132</v>
      </c>
      <c r="B13" s="15">
        <v>12</v>
      </c>
    </row>
    <row r="14" spans="1:2" ht="20.25">
      <c r="A14" s="13" t="s">
        <v>136</v>
      </c>
      <c r="B14" s="15">
        <v>13</v>
      </c>
    </row>
    <row r="15" spans="1:2" ht="20.25">
      <c r="A15" s="13" t="s">
        <v>127</v>
      </c>
      <c r="B15" s="15">
        <v>14</v>
      </c>
    </row>
    <row r="16" spans="1:2" ht="20.25">
      <c r="A16" s="13" t="s">
        <v>105</v>
      </c>
      <c r="B16" s="15">
        <v>15</v>
      </c>
    </row>
    <row r="17" spans="1:2" ht="20.25">
      <c r="A17" s="13" t="s">
        <v>124</v>
      </c>
      <c r="B17" s="15">
        <v>16</v>
      </c>
    </row>
    <row r="18" spans="1:2" ht="20.25">
      <c r="A18" s="13" t="s">
        <v>129</v>
      </c>
      <c r="B18" s="15">
        <v>17</v>
      </c>
    </row>
    <row r="19" spans="1:2" ht="20.25">
      <c r="A19" s="13" t="s">
        <v>128</v>
      </c>
      <c r="B19" s="15">
        <v>18</v>
      </c>
    </row>
    <row r="20" ht="21" thickBot="1">
      <c r="A20" s="14" t="s">
        <v>35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2014-11-02T21:02:13Z</dcterms:modified>
  <cp:category/>
  <cp:version/>
  <cp:contentType/>
  <cp:contentStatus/>
</cp:coreProperties>
</file>